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2340" activeTab="0"/>
  </bookViews>
  <sheets>
    <sheet name="BIDTAB" sheetId="1" r:id="rId1"/>
  </sheets>
  <definedNames>
    <definedName name="_xlnm.Print_Area" localSheetId="0">'BIDTAB'!$A$1:$M$24</definedName>
  </definedNames>
  <calcPr fullCalcOnLoad="1"/>
</workbook>
</file>

<file path=xl/sharedStrings.xml><?xml version="1.0" encoding="utf-8"?>
<sst xmlns="http://schemas.openxmlformats.org/spreadsheetml/2006/main" count="46" uniqueCount="35">
  <si>
    <t>No.</t>
  </si>
  <si>
    <t>Description</t>
  </si>
  <si>
    <t>Vendor Name</t>
  </si>
  <si>
    <t>AWARD AND REASON THEREFORE:</t>
  </si>
  <si>
    <t>BUYER / DATE</t>
  </si>
  <si>
    <t>Will Vendor Share Prices?</t>
  </si>
  <si>
    <t>Payment Discount / Terms:</t>
  </si>
  <si>
    <t>Grand Total Base Bid:</t>
  </si>
  <si>
    <t>Delivery Time:</t>
  </si>
  <si>
    <t>8.2% WSST:</t>
  </si>
  <si>
    <t>Qty.</t>
  </si>
  <si>
    <t>Unit</t>
  </si>
  <si>
    <t>Subtotal:</t>
  </si>
  <si>
    <t>Bid Tabulation</t>
  </si>
  <si>
    <t>Unit Price</t>
  </si>
  <si>
    <t>Total Price</t>
  </si>
  <si>
    <t>Freight FOB destination:</t>
  </si>
  <si>
    <t>EA</t>
  </si>
  <si>
    <t>City Manager</t>
  </si>
  <si>
    <t>Schedule I</t>
  </si>
  <si>
    <t>Project: City of Yakima Leak Detection Survey</t>
  </si>
  <si>
    <t>Bid Opening:  2:00 P.M. 7/28/2017</t>
  </si>
  <si>
    <t>Project No.:  11719-S</t>
  </si>
  <si>
    <t>Contract Term:  One-time service</t>
  </si>
  <si>
    <t>Project Manager:  Mike Shane</t>
  </si>
  <si>
    <t>American Leak Detection of the Inland NW &amp; Montana</t>
  </si>
  <si>
    <t>Utility Services Associates</t>
  </si>
  <si>
    <t>N/A</t>
  </si>
  <si>
    <t>Area 1</t>
  </si>
  <si>
    <t>Resurvey of Leak Repaired Area</t>
  </si>
  <si>
    <t>Area 2</t>
  </si>
  <si>
    <t>DAY</t>
  </si>
  <si>
    <t>1% 10 days, Net 60</t>
  </si>
  <si>
    <t>1% Net 30</t>
  </si>
  <si>
    <t xml:space="preserve">  I recommend award to American Leak Detection based on their bid being the lowest from a responsible bidder.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</si>
</sst>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,000.00"/>
    <numFmt numFmtId="165" formatCode="0,000.00\l"/>
    <numFmt numFmtId="166" formatCode="&quot;$&quot;0,000.00"/>
    <numFmt numFmtId="167" formatCode="&quot;$&quot;#,##0.00"/>
    <numFmt numFmtId="168" formatCode="#\-#"/>
    <numFmt numFmtId="169" formatCode="0\-0"/>
    <numFmt numFmtId="170" formatCode="#,##0.000"/>
    <numFmt numFmtId="171" formatCode="_(&quot;$&quot;* #,##0.000_);_(&quot;$&quot;* \(#,##0.000\);_(&quot;$&quot;* &quot;-&quot;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_);[Red]\(#,##0.000\)"/>
    <numFmt numFmtId="176" formatCode="#,##0.0_);[Red]\(#,##0.0\)"/>
    <numFmt numFmtId="177" formatCode="#,##0.0000"/>
    <numFmt numFmtId="178" formatCode="#,##0.00000"/>
    <numFmt numFmtId="179" formatCode="#,##0.000000"/>
    <numFmt numFmtId="180" formatCode="#,##0.0000000"/>
    <numFmt numFmtId="181" formatCode="#,##0.0"/>
    <numFmt numFmtId="182" formatCode="[$-409]dddd\,\ mmmm\ dd\,\ yyyy"/>
    <numFmt numFmtId="183" formatCode="[$-409]mmmm\ d\,\ yyyy;@"/>
    <numFmt numFmtId="184" formatCode="[$€-2]\ #,##0.00_);[Red]\([$€-2]\ #,##0.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5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4" fontId="5" fillId="0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4" fontId="5" fillId="33" borderId="23" xfId="0" applyNumberFormat="1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4" fontId="5" fillId="33" borderId="24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4" fontId="5" fillId="33" borderId="25" xfId="0" applyNumberFormat="1" applyFont="1" applyFill="1" applyBorder="1" applyAlignment="1">
      <alignment horizontal="center" vertical="top" wrapText="1"/>
    </xf>
    <xf numFmtId="4" fontId="0" fillId="0" borderId="1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0" borderId="25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" fontId="0" fillId="34" borderId="19" xfId="0" applyNumberFormat="1" applyFill="1" applyBorder="1" applyAlignment="1">
      <alignment horizontal="center" vertical="center"/>
    </xf>
    <xf numFmtId="4" fontId="0" fillId="34" borderId="18" xfId="0" applyNumberForma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628650</xdr:colOff>
      <xdr:row>5</xdr:row>
      <xdr:rowOff>95250</xdr:rowOff>
    </xdr:to>
    <xdr:pic>
      <xdr:nvPicPr>
        <xdr:cNvPr id="1" name="Picture 2" descr="CITY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25" zoomScaleNormal="125" zoomScalePageLayoutView="0" workbookViewId="0" topLeftCell="A1">
      <selection activeCell="L17" sqref="L17"/>
    </sheetView>
  </sheetViews>
  <sheetFormatPr defaultColWidth="9.140625" defaultRowHeight="12.75"/>
  <cols>
    <col min="1" max="1" width="4.00390625" style="1" bestFit="1" customWidth="1"/>
    <col min="2" max="2" width="3.7109375" style="2" hidden="1" customWidth="1"/>
    <col min="3" max="3" width="25.57421875" style="3" customWidth="1"/>
    <col min="4" max="4" width="8.28125" style="4" customWidth="1"/>
    <col min="5" max="5" width="8.28125" style="5" customWidth="1"/>
    <col min="6" max="6" width="10.7109375" style="6" customWidth="1"/>
    <col min="7" max="7" width="10.7109375" style="2" customWidth="1"/>
    <col min="8" max="8" width="10.7109375" style="6" customWidth="1"/>
    <col min="9" max="9" width="10.7109375" style="2" customWidth="1"/>
    <col min="10" max="10" width="10.7109375" style="6" customWidth="1"/>
    <col min="11" max="11" width="10.7109375" style="2" customWidth="1"/>
    <col min="12" max="12" width="10.7109375" style="6" customWidth="1"/>
    <col min="13" max="13" width="10.7109375" style="2" customWidth="1"/>
    <col min="14" max="16384" width="9.140625" style="2" customWidth="1"/>
  </cols>
  <sheetData>
    <row r="1" spans="1:13" s="11" customFormat="1" ht="12.75">
      <c r="A1" s="7"/>
      <c r="B1" s="8"/>
      <c r="C1" s="9"/>
      <c r="D1" s="10"/>
      <c r="E1" s="8"/>
      <c r="F1" s="2"/>
      <c r="G1" s="2"/>
      <c r="H1" s="2"/>
      <c r="I1" s="2"/>
      <c r="J1" s="2"/>
      <c r="K1" s="2"/>
      <c r="L1" s="2"/>
      <c r="M1" s="2"/>
    </row>
    <row r="2" spans="1:13" s="11" customFormat="1" ht="12.75">
      <c r="A2" s="7"/>
      <c r="B2" s="8"/>
      <c r="C2" s="9"/>
      <c r="D2" s="40" t="s">
        <v>13</v>
      </c>
      <c r="E2" s="41"/>
      <c r="F2" s="41"/>
      <c r="G2" s="41"/>
      <c r="H2" s="41"/>
      <c r="I2" s="41"/>
      <c r="K2" s="2"/>
      <c r="L2" s="2"/>
      <c r="M2" s="2"/>
    </row>
    <row r="3" spans="1:13" s="11" customFormat="1" ht="12.75" customHeight="1">
      <c r="A3" s="7"/>
      <c r="B3" s="8"/>
      <c r="C3" s="9"/>
      <c r="D3" s="42" t="s">
        <v>20</v>
      </c>
      <c r="E3" s="42"/>
      <c r="F3" s="42"/>
      <c r="G3" s="42"/>
      <c r="H3" s="42"/>
      <c r="I3" s="42"/>
      <c r="J3" s="12"/>
      <c r="K3" s="2"/>
      <c r="L3" s="2"/>
      <c r="M3" s="2"/>
    </row>
    <row r="4" spans="1:13" s="11" customFormat="1" ht="12.75" customHeight="1">
      <c r="A4" s="7"/>
      <c r="B4" s="8"/>
      <c r="C4" s="9"/>
      <c r="D4" s="42" t="s">
        <v>21</v>
      </c>
      <c r="E4" s="42"/>
      <c r="F4" s="42"/>
      <c r="G4" s="42"/>
      <c r="H4" s="42"/>
      <c r="I4" s="42"/>
      <c r="J4" s="25"/>
      <c r="K4" s="26"/>
      <c r="L4" s="26"/>
      <c r="M4" s="26"/>
    </row>
    <row r="5" spans="1:13" s="11" customFormat="1" ht="12.75" customHeight="1">
      <c r="A5" s="7"/>
      <c r="B5" s="8"/>
      <c r="C5" s="9"/>
      <c r="D5" s="42" t="s">
        <v>22</v>
      </c>
      <c r="E5" s="42"/>
      <c r="F5" s="42"/>
      <c r="G5" s="42"/>
      <c r="H5" s="42"/>
      <c r="I5" s="42"/>
      <c r="J5" s="27" t="s">
        <v>18</v>
      </c>
      <c r="K5" s="28"/>
      <c r="L5" s="28"/>
      <c r="M5" s="28"/>
    </row>
    <row r="6" spans="1:13" s="11" customFormat="1" ht="12.75" customHeight="1">
      <c r="A6" s="7"/>
      <c r="B6" s="8"/>
      <c r="C6" s="9"/>
      <c r="D6" s="42" t="s">
        <v>23</v>
      </c>
      <c r="E6" s="42"/>
      <c r="F6" s="42"/>
      <c r="G6" s="42"/>
      <c r="H6" s="42"/>
      <c r="I6" s="42"/>
      <c r="J6" s="27"/>
      <c r="K6" s="28"/>
      <c r="L6" s="28"/>
      <c r="M6" s="28"/>
    </row>
    <row r="7" spans="1:13" s="11" customFormat="1" ht="12.75" customHeight="1">
      <c r="A7" s="7"/>
      <c r="B7" s="8"/>
      <c r="C7" s="9"/>
      <c r="D7" s="42" t="s">
        <v>24</v>
      </c>
      <c r="E7" s="42"/>
      <c r="F7" s="42"/>
      <c r="G7" s="42"/>
      <c r="H7" s="42"/>
      <c r="I7" s="42"/>
      <c r="J7" s="51"/>
      <c r="K7" s="52"/>
      <c r="L7" s="52"/>
      <c r="M7" s="52"/>
    </row>
    <row r="8" ht="13.5" thickBot="1"/>
    <row r="9" spans="1:13" s="3" customFormat="1" ht="14.25" customHeight="1" thickBot="1">
      <c r="A9" s="57" t="s">
        <v>3</v>
      </c>
      <c r="B9" s="58"/>
      <c r="C9" s="58"/>
      <c r="D9" s="58"/>
      <c r="E9" s="59"/>
      <c r="F9" s="23"/>
      <c r="G9" s="24"/>
      <c r="H9" s="23"/>
      <c r="I9" s="24"/>
      <c r="J9" s="23"/>
      <c r="K9" s="24"/>
      <c r="L9" s="23"/>
      <c r="M9" s="24"/>
    </row>
    <row r="10" spans="1:13" s="3" customFormat="1" ht="14.25" customHeight="1" thickBot="1">
      <c r="A10" s="60"/>
      <c r="B10" s="61"/>
      <c r="C10" s="61"/>
      <c r="D10" s="61"/>
      <c r="E10" s="62"/>
      <c r="F10" s="63" t="s">
        <v>2</v>
      </c>
      <c r="G10" s="53"/>
      <c r="H10" s="49" t="s">
        <v>2</v>
      </c>
      <c r="I10" s="53"/>
      <c r="J10" s="49" t="s">
        <v>2</v>
      </c>
      <c r="K10" s="50"/>
      <c r="L10" s="49" t="s">
        <v>2</v>
      </c>
      <c r="M10" s="50"/>
    </row>
    <row r="11" spans="1:13" s="3" customFormat="1" ht="47.25" customHeight="1" thickBot="1">
      <c r="A11" s="98" t="s">
        <v>34</v>
      </c>
      <c r="B11" s="47"/>
      <c r="C11" s="47"/>
      <c r="D11" s="47"/>
      <c r="E11" s="48"/>
      <c r="F11" s="43" t="s">
        <v>25</v>
      </c>
      <c r="G11" s="44"/>
      <c r="H11" s="43" t="s">
        <v>26</v>
      </c>
      <c r="I11" s="44"/>
      <c r="J11" s="66"/>
      <c r="K11" s="44"/>
      <c r="L11" s="43"/>
      <c r="M11" s="44"/>
    </row>
    <row r="12" spans="1:13" s="3" customFormat="1" ht="17.25" customHeight="1" thickBot="1">
      <c r="A12" s="13"/>
      <c r="B12" s="14"/>
      <c r="C12" s="17" t="s">
        <v>4</v>
      </c>
      <c r="D12" s="68"/>
      <c r="E12" s="69"/>
      <c r="F12" s="45"/>
      <c r="G12" s="46"/>
      <c r="H12" s="45"/>
      <c r="I12" s="46"/>
      <c r="J12" s="67"/>
      <c r="K12" s="46"/>
      <c r="L12" s="45"/>
      <c r="M12" s="46"/>
    </row>
    <row r="13" spans="1:13" s="3" customFormat="1" ht="17.25" customHeight="1" thickBot="1">
      <c r="A13" s="54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ht="13.5" thickBot="1">
      <c r="A14" s="15" t="s">
        <v>0</v>
      </c>
      <c r="B14" s="20"/>
      <c r="C14" s="21" t="s">
        <v>1</v>
      </c>
      <c r="D14" s="22" t="s">
        <v>10</v>
      </c>
      <c r="E14" s="22" t="s">
        <v>11</v>
      </c>
      <c r="F14" s="18" t="s">
        <v>14</v>
      </c>
      <c r="G14" s="19" t="s">
        <v>15</v>
      </c>
      <c r="H14" s="18" t="s">
        <v>14</v>
      </c>
      <c r="I14" s="19" t="s">
        <v>15</v>
      </c>
      <c r="J14" s="18" t="s">
        <v>14</v>
      </c>
      <c r="K14" s="19" t="s">
        <v>15</v>
      </c>
      <c r="L14" s="18" t="s">
        <v>14</v>
      </c>
      <c r="M14" s="19" t="s">
        <v>15</v>
      </c>
    </row>
    <row r="15" spans="1:13" ht="66" customHeight="1" thickBot="1">
      <c r="A15" s="77">
        <v>1</v>
      </c>
      <c r="B15" s="78"/>
      <c r="C15" s="96" t="s">
        <v>28</v>
      </c>
      <c r="D15" s="79">
        <v>1</v>
      </c>
      <c r="E15" s="80" t="s">
        <v>17</v>
      </c>
      <c r="F15" s="81">
        <v>19995</v>
      </c>
      <c r="G15" s="82">
        <f>SUM(D15*F15)</f>
        <v>19995</v>
      </c>
      <c r="H15" s="81">
        <v>20213</v>
      </c>
      <c r="I15" s="82">
        <f>SUM(D15*H15)</f>
        <v>20213</v>
      </c>
      <c r="J15" s="81">
        <f>SUM(H15*J15)</f>
        <v>0</v>
      </c>
      <c r="K15" s="82">
        <f>SUM(D15*J15)</f>
        <v>0</v>
      </c>
      <c r="L15" s="81">
        <f>SUM(J15*L15)</f>
        <v>0</v>
      </c>
      <c r="M15" s="82">
        <f>SUM(D15*L15)</f>
        <v>0</v>
      </c>
    </row>
    <row r="16" spans="1:13" ht="66" customHeight="1" thickBot="1">
      <c r="A16" s="89">
        <v>2</v>
      </c>
      <c r="B16" s="90"/>
      <c r="C16" s="97" t="s">
        <v>30</v>
      </c>
      <c r="D16" s="92">
        <v>1</v>
      </c>
      <c r="E16" s="93" t="s">
        <v>17</v>
      </c>
      <c r="F16" s="94">
        <v>17232.9</v>
      </c>
      <c r="G16" s="82">
        <f>SUM(D16*F16)</f>
        <v>17232.9</v>
      </c>
      <c r="H16" s="94">
        <v>17835</v>
      </c>
      <c r="I16" s="82">
        <f>SUM(D16*H16)</f>
        <v>17835</v>
      </c>
      <c r="J16" s="94"/>
      <c r="K16" s="94"/>
      <c r="L16" s="94"/>
      <c r="M16" s="94"/>
    </row>
    <row r="17" spans="1:13" ht="66" customHeight="1" thickBot="1">
      <c r="A17" s="88">
        <v>3</v>
      </c>
      <c r="B17" s="91"/>
      <c r="C17" s="97" t="s">
        <v>29</v>
      </c>
      <c r="D17" s="92">
        <v>1</v>
      </c>
      <c r="E17" s="93" t="s">
        <v>31</v>
      </c>
      <c r="F17" s="95">
        <v>450</v>
      </c>
      <c r="G17" s="94">
        <f>SUM(D17*F17)</f>
        <v>450</v>
      </c>
      <c r="H17" s="94">
        <v>989</v>
      </c>
      <c r="I17" s="94">
        <f>SUM(D17*H17)</f>
        <v>989</v>
      </c>
      <c r="J17" s="95"/>
      <c r="K17" s="94"/>
      <c r="L17" s="95"/>
      <c r="M17" s="94"/>
    </row>
    <row r="18" spans="1:13" ht="66" customHeight="1" thickBot="1">
      <c r="A18" s="83" t="s">
        <v>12</v>
      </c>
      <c r="B18" s="84"/>
      <c r="C18" s="84"/>
      <c r="D18" s="84"/>
      <c r="E18" s="85"/>
      <c r="F18" s="86">
        <f>SUM(G15+G16+G17)</f>
        <v>37677.9</v>
      </c>
      <c r="G18" s="87"/>
      <c r="H18" s="86">
        <f>SUM(I15+I16+I17)</f>
        <v>39037</v>
      </c>
      <c r="I18" s="87"/>
      <c r="J18" s="86">
        <f>SUM(K15:K15)</f>
        <v>0</v>
      </c>
      <c r="K18" s="87"/>
      <c r="L18" s="86">
        <f>SUM(M15:M15)</f>
        <v>0</v>
      </c>
      <c r="M18" s="87"/>
    </row>
    <row r="19" spans="1:13" ht="13.5" thickBot="1">
      <c r="A19" s="37" t="s">
        <v>9</v>
      </c>
      <c r="B19" s="38"/>
      <c r="C19" s="38"/>
      <c r="D19" s="38"/>
      <c r="E19" s="39"/>
      <c r="F19" s="64" t="s">
        <v>27</v>
      </c>
      <c r="G19" s="65"/>
      <c r="H19" s="64" t="s">
        <v>27</v>
      </c>
      <c r="I19" s="65"/>
      <c r="J19" s="64">
        <f>SUM(J18*8.2%)</f>
        <v>0</v>
      </c>
      <c r="K19" s="65"/>
      <c r="L19" s="64">
        <f>SUM(L18*8.2%)</f>
        <v>0</v>
      </c>
      <c r="M19" s="65"/>
    </row>
    <row r="20" spans="1:13" ht="13.5" thickBot="1">
      <c r="A20" s="34" t="s">
        <v>7</v>
      </c>
      <c r="B20" s="35"/>
      <c r="C20" s="35"/>
      <c r="D20" s="35"/>
      <c r="E20" s="36"/>
      <c r="F20" s="70">
        <f>SUM(F18,F19)</f>
        <v>37677.9</v>
      </c>
      <c r="G20" s="71"/>
      <c r="H20" s="70">
        <f>SUM(H18,H19)</f>
        <v>39037</v>
      </c>
      <c r="I20" s="71"/>
      <c r="J20" s="70">
        <f>SUM(J18,J19)</f>
        <v>0</v>
      </c>
      <c r="K20" s="71"/>
      <c r="L20" s="70">
        <f>SUM(L18,L19)</f>
        <v>0</v>
      </c>
      <c r="M20" s="71"/>
    </row>
    <row r="21" spans="1:13" ht="13.5" thickBot="1">
      <c r="A21" s="29" t="s">
        <v>6</v>
      </c>
      <c r="B21" s="32"/>
      <c r="C21" s="32"/>
      <c r="D21" s="32"/>
      <c r="E21" s="33"/>
      <c r="F21" s="64" t="s">
        <v>32</v>
      </c>
      <c r="G21" s="65"/>
      <c r="H21" s="64" t="s">
        <v>33</v>
      </c>
      <c r="I21" s="65"/>
      <c r="J21" s="64"/>
      <c r="K21" s="65"/>
      <c r="L21" s="64"/>
      <c r="M21" s="65"/>
    </row>
    <row r="22" spans="1:13" ht="13.5" thickBot="1">
      <c r="A22" s="29" t="s">
        <v>8</v>
      </c>
      <c r="B22" s="30"/>
      <c r="C22" s="30"/>
      <c r="D22" s="30"/>
      <c r="E22" s="31"/>
      <c r="F22" s="64"/>
      <c r="G22" s="65"/>
      <c r="H22" s="64"/>
      <c r="I22" s="65"/>
      <c r="J22" s="64"/>
      <c r="K22" s="65"/>
      <c r="L22" s="64"/>
      <c r="M22" s="65"/>
    </row>
    <row r="23" spans="1:13" ht="13.5" thickBot="1">
      <c r="A23" s="74" t="s">
        <v>16</v>
      </c>
      <c r="B23" s="75"/>
      <c r="C23" s="75"/>
      <c r="D23" s="75"/>
      <c r="E23" s="76"/>
      <c r="F23" s="72"/>
      <c r="G23" s="73"/>
      <c r="H23" s="72"/>
      <c r="I23" s="73"/>
      <c r="J23" s="72"/>
      <c r="K23" s="73"/>
      <c r="L23" s="72"/>
      <c r="M23" s="73"/>
    </row>
    <row r="24" spans="1:13" ht="13.5" thickBot="1">
      <c r="A24" s="74" t="s">
        <v>5</v>
      </c>
      <c r="B24" s="75"/>
      <c r="C24" s="75"/>
      <c r="D24" s="75"/>
      <c r="E24" s="76"/>
      <c r="F24" s="64"/>
      <c r="G24" s="65"/>
      <c r="H24" s="64"/>
      <c r="I24" s="65"/>
      <c r="J24" s="64"/>
      <c r="K24" s="65"/>
      <c r="L24" s="64"/>
      <c r="M24" s="65"/>
    </row>
    <row r="27" ht="17.25" customHeight="1"/>
    <row r="28" ht="21" customHeight="1">
      <c r="I28" s="16"/>
    </row>
    <row r="29" ht="21" customHeight="1"/>
    <row r="30" ht="21" customHeight="1"/>
    <row r="31" ht="21" customHeight="1"/>
    <row r="32" ht="20.25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56">
    <mergeCell ref="F24:G24"/>
    <mergeCell ref="H24:I24"/>
    <mergeCell ref="J24:K24"/>
    <mergeCell ref="L24:M24"/>
    <mergeCell ref="L23:M23"/>
    <mergeCell ref="A23:E23"/>
    <mergeCell ref="F23:G23"/>
    <mergeCell ref="H23:I23"/>
    <mergeCell ref="J23:K23"/>
    <mergeCell ref="A24:E24"/>
    <mergeCell ref="F21:G21"/>
    <mergeCell ref="H21:I21"/>
    <mergeCell ref="J21:K21"/>
    <mergeCell ref="L21:M21"/>
    <mergeCell ref="F22:G22"/>
    <mergeCell ref="H22:I22"/>
    <mergeCell ref="J22:K22"/>
    <mergeCell ref="L22:M22"/>
    <mergeCell ref="H20:I20"/>
    <mergeCell ref="J20:K20"/>
    <mergeCell ref="L20:M20"/>
    <mergeCell ref="F19:G19"/>
    <mergeCell ref="H19:I19"/>
    <mergeCell ref="F18:G18"/>
    <mergeCell ref="H18:I18"/>
    <mergeCell ref="F20:G20"/>
    <mergeCell ref="J19:K19"/>
    <mergeCell ref="L19:M19"/>
    <mergeCell ref="J18:K18"/>
    <mergeCell ref="L18:M18"/>
    <mergeCell ref="J11:K12"/>
    <mergeCell ref="L11:M12"/>
    <mergeCell ref="A18:E18"/>
    <mergeCell ref="D12:E12"/>
    <mergeCell ref="J10:K10"/>
    <mergeCell ref="J7:M7"/>
    <mergeCell ref="H10:I10"/>
    <mergeCell ref="A13:M13"/>
    <mergeCell ref="A9:E10"/>
    <mergeCell ref="F10:G10"/>
    <mergeCell ref="D2:I2"/>
    <mergeCell ref="D5:I5"/>
    <mergeCell ref="D6:I6"/>
    <mergeCell ref="D7:I7"/>
    <mergeCell ref="D3:I3"/>
    <mergeCell ref="D4:I4"/>
    <mergeCell ref="J5:M5"/>
    <mergeCell ref="J6:M6"/>
    <mergeCell ref="A22:E22"/>
    <mergeCell ref="A21:E21"/>
    <mergeCell ref="A20:E20"/>
    <mergeCell ref="A19:E19"/>
    <mergeCell ref="F11:G12"/>
    <mergeCell ref="A11:E11"/>
    <mergeCell ref="H11:I12"/>
    <mergeCell ref="L10:M10"/>
  </mergeCells>
  <printOptions horizontalCentered="1"/>
  <pageMargins left="0.25" right="0.25" top="1.5" bottom="0.25" header="0.5" footer="0.5"/>
  <pageSetup fitToHeight="1" fitToWidth="1" horizontalDpi="600" verticalDpi="600" orientation="landscape" pageOrder="overThenDown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Fleer</dc:creator>
  <cp:keywords/>
  <dc:description/>
  <cp:lastModifiedBy>Van Pelt, Daniel</cp:lastModifiedBy>
  <cp:lastPrinted>2017-08-02T20:09:56Z</cp:lastPrinted>
  <dcterms:created xsi:type="dcterms:W3CDTF">2000-10-12T17:47:13Z</dcterms:created>
  <dcterms:modified xsi:type="dcterms:W3CDTF">2017-08-02T20:22:40Z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