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/>
  <mc:AlternateContent xmlns:mc="http://schemas.openxmlformats.org/markup-compatibility/2006">
    <mc:Choice Requires="x15">
      <x15ac:absPath xmlns:x15ac="http://schemas.microsoft.com/office/spreadsheetml/2010/11/ac" url="C:\Users\cpayer\Desktop\"/>
    </mc:Choice>
  </mc:AlternateContent>
  <xr:revisionPtr revIDLastSave="0" documentId="13_ncr:1_{B5FAC44A-2275-4D9B-BA5A-3973C6FD0B95}" xr6:coauthVersionLast="36" xr6:coauthVersionMax="36" xr10:uidLastSave="{00000000-0000-0000-0000-000000000000}"/>
  <bookViews>
    <workbookView xWindow="0" yWindow="-15" windowWidth="9630" windowHeight="2340" xr2:uid="{00000000-000D-0000-FFFF-FFFF00000000}"/>
  </bookViews>
  <sheets>
    <sheet name="BIDTAB" sheetId="1" r:id="rId1"/>
  </sheets>
  <definedNames>
    <definedName name="_xlnm.Print_Area" localSheetId="0">BIDTAB!$A$1:$M$29</definedName>
  </definedNames>
  <calcPr calcId="191029"/>
</workbook>
</file>

<file path=xl/calcChain.xml><?xml version="1.0" encoding="utf-8"?>
<calcChain xmlns="http://schemas.openxmlformats.org/spreadsheetml/2006/main">
  <c r="F27" i="1" l="1"/>
  <c r="F26" i="1"/>
  <c r="F25" i="1"/>
  <c r="G23" i="1"/>
  <c r="G21" i="1"/>
  <c r="G19" i="1"/>
  <c r="G17" i="1"/>
  <c r="G15" i="1"/>
  <c r="G13" i="1"/>
</calcChain>
</file>

<file path=xl/sharedStrings.xml><?xml version="1.0" encoding="utf-8"?>
<sst xmlns="http://schemas.openxmlformats.org/spreadsheetml/2006/main" count="62" uniqueCount="39">
  <si>
    <t>Unit</t>
  </si>
  <si>
    <t>Unit Price</t>
  </si>
  <si>
    <t>Total Price</t>
  </si>
  <si>
    <t>Qty.</t>
  </si>
  <si>
    <t>No.</t>
  </si>
  <si>
    <t>Description</t>
  </si>
  <si>
    <t>Vendor Name</t>
  </si>
  <si>
    <t>Comments:</t>
  </si>
  <si>
    <t>BUYER/DATE:</t>
  </si>
  <si>
    <t>AWARD AND REASON THEREFORE:</t>
  </si>
  <si>
    <t xml:space="preserve"> </t>
  </si>
  <si>
    <r>
      <t xml:space="preserve">Contract Term: </t>
    </r>
    <r>
      <rPr>
        <sz val="10"/>
        <rFont val="Arial"/>
        <family val="2"/>
      </rPr>
      <t>1 X Purchase</t>
    </r>
  </si>
  <si>
    <t>EA</t>
  </si>
  <si>
    <t>Total:</t>
  </si>
  <si>
    <t>Schedule 1</t>
  </si>
  <si>
    <t>1a</t>
  </si>
  <si>
    <t>2a</t>
  </si>
  <si>
    <t>3a</t>
  </si>
  <si>
    <t>4a</t>
  </si>
  <si>
    <t>Alternate Brand/Model Offered:</t>
  </si>
  <si>
    <t>Subtotal:</t>
  </si>
  <si>
    <r>
      <t xml:space="preserve">Project Manager:  </t>
    </r>
    <r>
      <rPr>
        <sz val="10"/>
        <rFont val="Arial"/>
        <family val="2"/>
      </rPr>
      <t>Robert Peterson, Airport Manager</t>
    </r>
  </si>
  <si>
    <r>
      <t xml:space="preserve">Project:  </t>
    </r>
    <r>
      <rPr>
        <sz val="10"/>
        <rFont val="Arial"/>
        <family val="2"/>
      </rPr>
      <t>ARFF Personal Protective Equipment</t>
    </r>
  </si>
  <si>
    <r>
      <t xml:space="preserve">Bids Due: </t>
    </r>
    <r>
      <rPr>
        <sz val="10"/>
        <rFont val="Arial"/>
        <family val="2"/>
      </rPr>
      <t>April 13, 2020 11am</t>
    </r>
  </si>
  <si>
    <r>
      <t xml:space="preserve">Project No.:  </t>
    </r>
    <r>
      <rPr>
        <sz val="10"/>
        <rFont val="Arial"/>
        <family val="2"/>
      </rPr>
      <t>12006</t>
    </r>
  </si>
  <si>
    <t>Sales Tax @ 8.3 %:</t>
  </si>
  <si>
    <t>5a</t>
  </si>
  <si>
    <t>6a</t>
  </si>
  <si>
    <t>City Manager, Date</t>
  </si>
  <si>
    <t>Contract Term</t>
  </si>
  <si>
    <t>Fire Helmet                                                (Bid C-MODD5C2A2200000A 660C Metro MSA Cairns Modern)</t>
  </si>
  <si>
    <t>Nomex Hood                                             (Bid 3049298-SF2 Black Carbon Sheild Hood with Black Thread)</t>
  </si>
  <si>
    <t>Structural Firefighting Gloves:  3 pair - Medium; 3 pair - Large; 3 pair - Xlarge (Bid 5281 Shelby Gold/Black Elk/Cowhide Big Jake Fire Gloves with Wristlet)</t>
  </si>
  <si>
    <t>L.N. Curtis and Sons</t>
  </si>
  <si>
    <t>PRELIMINARY BID TABULATION &amp; COMPARISON SHEET</t>
  </si>
  <si>
    <r>
      <rPr>
        <sz val="10"/>
        <rFont val="Arial"/>
        <family val="2"/>
      </rPr>
      <t>I recommend award to XXXXX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based on theirs being the lowest responsive quote received from a responsible bidder.</t>
    </r>
  </si>
  <si>
    <t>Bunker Structural Coat                              (Bid 15757G - Custom Turnout Coat)</t>
  </si>
  <si>
    <t>Bunker Structural Pants                            (Bid F5757G Custom Turnout Pant)</t>
  </si>
  <si>
    <t>Structural Boots:  3 pair - Size 10; 3 pair - Size 11; 3 pair - Size 12                         (Bid 1501420 GLO 14" Shadow XF Pull-on Boots)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</si>
</sst>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MS Sans Serif"/>
    </font>
    <font>
      <sz val="10"/>
      <name val="MS Sans Serif"/>
    </font>
    <font>
      <sz val="11"/>
      <name val="Lucida Bright"/>
      <family val="1"/>
    </font>
    <font>
      <sz val="10"/>
      <color rgb="FFFF0000"/>
      <name val="MS Sans Serif"/>
    </font>
    <font>
      <b/>
      <sz val="10"/>
      <color rgb="FFFF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vertical="top" wrapText="1"/>
    </xf>
    <xf numFmtId="0" fontId="2" fillId="0" borderId="0" xfId="0" applyFont="1"/>
    <xf numFmtId="0" fontId="1" fillId="0" borderId="0" xfId="0" applyFont="1" applyBorder="1"/>
    <xf numFmtId="1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/>
    </xf>
    <xf numFmtId="1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justify"/>
    </xf>
    <xf numFmtId="0" fontId="2" fillId="0" borderId="0" xfId="0" applyFont="1" applyBorder="1" applyAlignment="1"/>
    <xf numFmtId="14" fontId="2" fillId="0" borderId="0" xfId="0" applyNumberFormat="1" applyFont="1" applyAlignment="1"/>
    <xf numFmtId="0" fontId="2" fillId="0" borderId="1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top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8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4" fontId="12" fillId="0" borderId="21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" fontId="12" fillId="0" borderId="26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/>
    <xf numFmtId="4" fontId="12" fillId="0" borderId="30" xfId="0" applyNumberFormat="1" applyFont="1" applyFill="1" applyBorder="1" applyAlignment="1">
      <alignment horizontal="center" vertical="center"/>
    </xf>
    <xf numFmtId="4" fontId="11" fillId="0" borderId="40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4" fontId="12" fillId="0" borderId="30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center" vertical="center"/>
    </xf>
    <xf numFmtId="4" fontId="11" fillId="0" borderId="33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4" fontId="12" fillId="0" borderId="32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1" fillId="0" borderId="11" xfId="0" applyFont="1" applyBorder="1"/>
    <xf numFmtId="0" fontId="2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>
      <alignment horizontal="center" vertical="top" wrapText="1"/>
    </xf>
    <xf numFmtId="3" fontId="1" fillId="0" borderId="41" xfId="0" applyNumberFormat="1" applyFont="1" applyBorder="1" applyAlignment="1">
      <alignment horizontal="center" vertical="center"/>
    </xf>
    <xf numFmtId="0" fontId="2" fillId="0" borderId="9" xfId="0" applyFont="1" applyBorder="1"/>
    <xf numFmtId="4" fontId="1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" fillId="0" borderId="32" xfId="0" applyNumberFormat="1" applyFont="1" applyFill="1" applyBorder="1" applyAlignment="1">
      <alignment horizontal="center" vertical="center"/>
    </xf>
    <xf numFmtId="4" fontId="1" fillId="0" borderId="41" xfId="0" applyNumberFormat="1" applyFont="1" applyFill="1" applyBorder="1" applyAlignment="1">
      <alignment horizontal="center" vertical="center"/>
    </xf>
    <xf numFmtId="4" fontId="1" fillId="0" borderId="30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/>
    <xf numFmtId="4" fontId="1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right" vertical="center" wrapText="1"/>
    </xf>
    <xf numFmtId="1" fontId="2" fillId="3" borderId="5" xfId="0" applyNumberFormat="1" applyFont="1" applyFill="1" applyBorder="1" applyAlignment="1">
      <alignment horizontal="right" vertical="center" wrapText="1"/>
    </xf>
    <xf numFmtId="1" fontId="2" fillId="3" borderId="15" xfId="0" applyNumberFormat="1" applyFont="1" applyFill="1" applyBorder="1" applyAlignment="1">
      <alignment horizontal="right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164" fontId="10" fillId="3" borderId="15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4" fontId="2" fillId="0" borderId="9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" fontId="10" fillId="0" borderId="17" xfId="0" applyNumberFormat="1" applyFont="1" applyBorder="1" applyAlignment="1">
      <alignment horizontal="center" vertical="center"/>
    </xf>
    <xf numFmtId="4" fontId="10" fillId="0" borderId="27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11" xfId="0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145898</xdr:colOff>
      <xdr:row>0</xdr:row>
      <xdr:rowOff>141288</xdr:rowOff>
    </xdr:from>
    <xdr:to>
      <xdr:col>1</xdr:col>
      <xdr:colOff>531813</xdr:colOff>
      <xdr:row>4</xdr:row>
      <xdr:rowOff>7938</xdr:rowOff>
    </xdr:to>
    <xdr:pic>
      <xdr:nvPicPr>
        <xdr:cNvPr id="1028" name="Picture 2" descr="CITYLOG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30000"/>
        </a:blip>
        <a:srcRect/>
        <a:stretch>
          <a:fillRect/>
        </a:stretch>
      </xdr:blipFill>
      <xdr:spPr bwMode="auto">
        <a:xfrm>
          <a:off x="145898" y="300038"/>
          <a:ext cx="65579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topLeftCell="A16" zoomScale="120" zoomScaleNormal="120" workbookViewId="0">
      <selection activeCell="J21" sqref="J21"/>
    </sheetView>
  </sheetViews>
  <sheetFormatPr defaultColWidth="9.140625" defaultRowHeight="12.75" x14ac:dyDescent="0.2"/>
  <cols>
    <col min="1" max="1" width="4" style="1" customWidth="1"/>
    <col min="2" max="2" width="9.7109375" style="2" customWidth="1"/>
    <col min="3" max="3" width="25.7109375" style="3" customWidth="1"/>
    <col min="4" max="4" width="4.7109375" style="4" customWidth="1"/>
    <col min="5" max="5" width="5" style="5" customWidth="1"/>
    <col min="6" max="6" width="10.7109375" style="6" customWidth="1"/>
    <col min="7" max="7" width="10.7109375" style="2" customWidth="1"/>
    <col min="8" max="8" width="10.7109375" style="6" customWidth="1"/>
    <col min="9" max="9" width="10.7109375" style="2" customWidth="1"/>
    <col min="10" max="10" width="10.7109375" style="6" customWidth="1"/>
    <col min="11" max="11" width="10.7109375" style="2" customWidth="1"/>
    <col min="12" max="12" width="10.7109375" style="6" customWidth="1"/>
    <col min="13" max="13" width="10.7109375" style="2" customWidth="1"/>
    <col min="14" max="16384" width="9.140625" style="2"/>
  </cols>
  <sheetData>
    <row r="1" spans="1:13" s="10" customFormat="1" ht="18.75" customHeight="1" x14ac:dyDescent="0.2">
      <c r="A1" s="7"/>
      <c r="B1" s="8"/>
      <c r="C1" s="35" t="s">
        <v>34</v>
      </c>
      <c r="E1" s="22"/>
      <c r="F1" s="22"/>
      <c r="G1" s="22"/>
      <c r="H1" s="22"/>
      <c r="I1" s="22"/>
      <c r="J1" s="143" t="s">
        <v>10</v>
      </c>
      <c r="K1" s="143"/>
      <c r="L1" s="143"/>
      <c r="M1" s="143"/>
    </row>
    <row r="2" spans="1:13" s="10" customFormat="1" ht="15" customHeight="1" thickBot="1" x14ac:dyDescent="0.25">
      <c r="A2" s="7"/>
      <c r="B2" s="8"/>
      <c r="C2" s="27" t="s">
        <v>22</v>
      </c>
      <c r="D2" s="27"/>
      <c r="E2" s="27"/>
      <c r="F2" s="27"/>
      <c r="G2" s="27"/>
      <c r="H2" s="27"/>
      <c r="I2" s="66"/>
      <c r="J2" s="66"/>
      <c r="K2" s="66"/>
      <c r="L2" s="2"/>
      <c r="M2" s="2"/>
    </row>
    <row r="3" spans="1:13" s="10" customFormat="1" ht="15" customHeight="1" x14ac:dyDescent="0.2">
      <c r="A3" s="7"/>
      <c r="B3" s="8"/>
      <c r="C3" s="23" t="s">
        <v>23</v>
      </c>
      <c r="D3" s="28"/>
      <c r="E3" s="28"/>
      <c r="F3" s="23"/>
      <c r="G3" s="23"/>
      <c r="I3" s="1" t="s">
        <v>28</v>
      </c>
      <c r="J3" s="2"/>
      <c r="K3" s="2"/>
      <c r="L3" s="85"/>
      <c r="M3" s="2"/>
    </row>
    <row r="4" spans="1:13" s="10" customFormat="1" ht="15" customHeight="1" x14ac:dyDescent="0.2">
      <c r="A4" s="7"/>
      <c r="B4" s="8"/>
      <c r="C4" s="23" t="s">
        <v>24</v>
      </c>
      <c r="D4" s="149"/>
      <c r="E4" s="149"/>
      <c r="F4" s="149"/>
      <c r="G4" s="23"/>
      <c r="I4" s="2"/>
      <c r="J4" s="2"/>
      <c r="K4" s="2"/>
      <c r="L4" s="54"/>
    </row>
    <row r="5" spans="1:13" s="10" customFormat="1" ht="15" customHeight="1" thickBot="1" x14ac:dyDescent="0.25">
      <c r="A5" s="7"/>
      <c r="B5" s="8"/>
      <c r="C5" s="23" t="s">
        <v>11</v>
      </c>
      <c r="D5" s="149"/>
      <c r="E5" s="149"/>
      <c r="F5" s="149"/>
      <c r="G5" s="23"/>
      <c r="I5" s="66"/>
      <c r="J5" s="66"/>
      <c r="K5" s="66"/>
      <c r="L5" s="67"/>
      <c r="M5" s="8"/>
    </row>
    <row r="6" spans="1:13" s="53" customFormat="1" ht="15" customHeight="1" x14ac:dyDescent="0.2">
      <c r="A6" s="23"/>
      <c r="B6" s="8"/>
      <c r="C6" s="23" t="s">
        <v>21</v>
      </c>
      <c r="G6" s="23"/>
      <c r="I6" s="2" t="s">
        <v>29</v>
      </c>
      <c r="J6" s="2"/>
      <c r="K6" s="2"/>
      <c r="L6" s="8"/>
      <c r="M6" s="8"/>
    </row>
    <row r="7" spans="1:13" s="10" customFormat="1" ht="12.75" customHeight="1" thickBot="1" x14ac:dyDescent="0.25">
      <c r="A7" s="7"/>
      <c r="B7" s="8"/>
      <c r="C7" s="9"/>
      <c r="D7" s="19"/>
      <c r="E7" s="19"/>
      <c r="F7" s="19"/>
      <c r="G7" s="19"/>
      <c r="H7" s="19"/>
      <c r="I7" s="65"/>
      <c r="J7" s="66"/>
      <c r="K7" s="67"/>
      <c r="L7" s="66"/>
      <c r="M7" s="67"/>
    </row>
    <row r="8" spans="1:13" ht="21" customHeight="1" thickBot="1" x14ac:dyDescent="0.25">
      <c r="A8" s="156" t="s">
        <v>9</v>
      </c>
      <c r="B8" s="157"/>
      <c r="C8" s="157"/>
      <c r="D8" s="157"/>
      <c r="E8" s="158"/>
      <c r="F8" s="151" t="s">
        <v>6</v>
      </c>
      <c r="G8" s="152"/>
      <c r="H8" s="153"/>
      <c r="I8" s="154"/>
      <c r="J8" s="154"/>
      <c r="K8" s="154"/>
      <c r="L8" s="154"/>
      <c r="M8" s="155"/>
    </row>
    <row r="9" spans="1:13" s="3" customFormat="1" ht="73.5" customHeight="1" thickBot="1" x14ac:dyDescent="0.25">
      <c r="A9" s="130" t="s">
        <v>35</v>
      </c>
      <c r="B9" s="102"/>
      <c r="C9" s="102"/>
      <c r="D9" s="102"/>
      <c r="E9" s="102"/>
      <c r="F9" s="124" t="s">
        <v>33</v>
      </c>
      <c r="G9" s="125"/>
      <c r="H9" s="144"/>
      <c r="I9" s="125"/>
      <c r="J9" s="144"/>
      <c r="K9" s="125"/>
      <c r="L9" s="120" t="s">
        <v>10</v>
      </c>
      <c r="M9" s="121"/>
    </row>
    <row r="10" spans="1:13" s="3" customFormat="1" ht="15" customHeight="1" thickBot="1" x14ac:dyDescent="0.25">
      <c r="A10" s="38"/>
      <c r="B10" s="40"/>
      <c r="C10" s="41" t="s">
        <v>8</v>
      </c>
      <c r="D10" s="39"/>
      <c r="E10" s="39"/>
      <c r="F10" s="126"/>
      <c r="G10" s="127"/>
      <c r="H10" s="150"/>
      <c r="I10" s="127"/>
      <c r="J10" s="145"/>
      <c r="K10" s="146"/>
      <c r="L10" s="122"/>
      <c r="M10" s="123"/>
    </row>
    <row r="11" spans="1:13" s="37" customFormat="1" ht="18" customHeight="1" thickBot="1" x14ac:dyDescent="0.25">
      <c r="A11" s="114" t="s">
        <v>14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6"/>
    </row>
    <row r="12" spans="1:13" ht="18" customHeight="1" thickBot="1" x14ac:dyDescent="0.25">
      <c r="A12" s="42" t="s">
        <v>4</v>
      </c>
      <c r="B12" s="163" t="s">
        <v>5</v>
      </c>
      <c r="C12" s="164"/>
      <c r="D12" s="29" t="s">
        <v>3</v>
      </c>
      <c r="E12" s="30" t="s">
        <v>0</v>
      </c>
      <c r="F12" s="31" t="s">
        <v>1</v>
      </c>
      <c r="G12" s="36" t="s">
        <v>2</v>
      </c>
      <c r="H12" s="31" t="s">
        <v>1</v>
      </c>
      <c r="I12" s="32" t="s">
        <v>2</v>
      </c>
      <c r="J12" s="31" t="s">
        <v>1</v>
      </c>
      <c r="K12" s="32" t="s">
        <v>2</v>
      </c>
      <c r="L12" s="33" t="s">
        <v>1</v>
      </c>
      <c r="M12" s="34" t="s">
        <v>2</v>
      </c>
    </row>
    <row r="13" spans="1:13" ht="52.5" customHeight="1" x14ac:dyDescent="0.2">
      <c r="A13" s="68">
        <v>1</v>
      </c>
      <c r="B13" s="112" t="s">
        <v>30</v>
      </c>
      <c r="C13" s="113"/>
      <c r="D13" s="69">
        <v>9</v>
      </c>
      <c r="E13" s="70" t="s">
        <v>12</v>
      </c>
      <c r="F13" s="86">
        <v>248</v>
      </c>
      <c r="G13" s="87">
        <f>SUM(D13*F13)</f>
        <v>2232</v>
      </c>
      <c r="H13" s="43"/>
      <c r="I13" s="51"/>
      <c r="J13" s="43"/>
      <c r="K13" s="44"/>
      <c r="L13" s="45"/>
      <c r="M13" s="46"/>
    </row>
    <row r="14" spans="1:13" ht="52.5" customHeight="1" thickBot="1" x14ac:dyDescent="0.25">
      <c r="A14" s="71" t="s">
        <v>15</v>
      </c>
      <c r="B14" s="165" t="s">
        <v>19</v>
      </c>
      <c r="C14" s="166"/>
      <c r="D14" s="72">
        <v>9</v>
      </c>
      <c r="E14" s="73" t="s">
        <v>12</v>
      </c>
      <c r="F14" s="88"/>
      <c r="G14" s="89"/>
      <c r="H14" s="47"/>
      <c r="I14" s="48"/>
      <c r="J14" s="47"/>
      <c r="K14" s="48"/>
      <c r="L14" s="49"/>
      <c r="M14" s="50"/>
    </row>
    <row r="15" spans="1:13" ht="52.5" customHeight="1" x14ac:dyDescent="0.2">
      <c r="A15" s="68">
        <v>2</v>
      </c>
      <c r="B15" s="112" t="s">
        <v>31</v>
      </c>
      <c r="C15" s="142"/>
      <c r="D15" s="69">
        <v>9</v>
      </c>
      <c r="E15" s="70" t="s">
        <v>12</v>
      </c>
      <c r="F15" s="86">
        <v>43.15</v>
      </c>
      <c r="G15" s="87">
        <f>SUM(D15*F15)</f>
        <v>388.34999999999997</v>
      </c>
      <c r="H15" s="43"/>
      <c r="I15" s="51"/>
      <c r="J15" s="43"/>
      <c r="K15" s="44"/>
      <c r="L15" s="45"/>
      <c r="M15" s="46"/>
    </row>
    <row r="16" spans="1:13" ht="52.5" customHeight="1" thickBot="1" x14ac:dyDescent="0.25">
      <c r="A16" s="71" t="s">
        <v>16</v>
      </c>
      <c r="B16" s="165" t="s">
        <v>19</v>
      </c>
      <c r="C16" s="166"/>
      <c r="D16" s="72">
        <v>9</v>
      </c>
      <c r="E16" s="73" t="s">
        <v>12</v>
      </c>
      <c r="F16" s="88"/>
      <c r="G16" s="89"/>
      <c r="H16" s="47"/>
      <c r="I16" s="52"/>
      <c r="J16" s="47"/>
      <c r="K16" s="48"/>
      <c r="L16" s="49"/>
      <c r="M16" s="50"/>
    </row>
    <row r="17" spans="1:14" ht="66" customHeight="1" x14ac:dyDescent="0.2">
      <c r="A17" s="68">
        <v>3</v>
      </c>
      <c r="B17" s="112" t="s">
        <v>32</v>
      </c>
      <c r="C17" s="142"/>
      <c r="D17" s="69">
        <v>9</v>
      </c>
      <c r="E17" s="70" t="s">
        <v>12</v>
      </c>
      <c r="F17" s="86">
        <v>87.5</v>
      </c>
      <c r="G17" s="87">
        <f>SUM(D17*F17)</f>
        <v>787.5</v>
      </c>
      <c r="H17" s="43"/>
      <c r="I17" s="51"/>
      <c r="J17" s="43"/>
      <c r="K17" s="44"/>
      <c r="L17" s="45"/>
      <c r="M17" s="46"/>
    </row>
    <row r="18" spans="1:14" ht="52.5" customHeight="1" thickBot="1" x14ac:dyDescent="0.25">
      <c r="A18" s="81" t="s">
        <v>17</v>
      </c>
      <c r="B18" s="98" t="s">
        <v>19</v>
      </c>
      <c r="C18" s="99"/>
      <c r="D18" s="74">
        <v>9</v>
      </c>
      <c r="E18" s="84" t="s">
        <v>12</v>
      </c>
      <c r="F18" s="90"/>
      <c r="G18" s="91"/>
      <c r="H18" s="60"/>
      <c r="I18" s="61"/>
      <c r="J18" s="60"/>
      <c r="K18" s="62"/>
      <c r="L18" s="63"/>
      <c r="M18" s="64"/>
    </row>
    <row r="19" spans="1:14" ht="52.5" customHeight="1" x14ac:dyDescent="0.2">
      <c r="A19" s="68">
        <v>4</v>
      </c>
      <c r="B19" s="112" t="s">
        <v>36</v>
      </c>
      <c r="C19" s="142"/>
      <c r="D19" s="69">
        <v>9</v>
      </c>
      <c r="E19" s="70" t="s">
        <v>12</v>
      </c>
      <c r="F19" s="86">
        <v>1333</v>
      </c>
      <c r="G19" s="87">
        <f>SUM(D19*F19)</f>
        <v>11997</v>
      </c>
      <c r="H19" s="43"/>
      <c r="I19" s="51"/>
      <c r="J19" s="43"/>
      <c r="K19" s="44"/>
      <c r="L19" s="45"/>
      <c r="M19" s="46"/>
    </row>
    <row r="20" spans="1:14" ht="52.5" customHeight="1" thickBot="1" x14ac:dyDescent="0.25">
      <c r="A20" s="71" t="s">
        <v>18</v>
      </c>
      <c r="B20" s="98" t="s">
        <v>19</v>
      </c>
      <c r="C20" s="99"/>
      <c r="D20" s="74">
        <v>9</v>
      </c>
      <c r="E20" s="75" t="s">
        <v>12</v>
      </c>
      <c r="F20" s="90"/>
      <c r="G20" s="91"/>
      <c r="H20" s="60"/>
      <c r="I20" s="61"/>
      <c r="J20" s="60"/>
      <c r="K20" s="62"/>
      <c r="L20" s="63"/>
      <c r="M20" s="64"/>
    </row>
    <row r="21" spans="1:14" ht="52.5" customHeight="1" x14ac:dyDescent="0.2">
      <c r="A21" s="68">
        <v>5</v>
      </c>
      <c r="B21" s="96" t="s">
        <v>37</v>
      </c>
      <c r="C21" s="97"/>
      <c r="D21" s="69">
        <v>9</v>
      </c>
      <c r="E21" s="70" t="s">
        <v>12</v>
      </c>
      <c r="F21" s="92">
        <v>976</v>
      </c>
      <c r="G21" s="93">
        <f>SUM(D21*F21)</f>
        <v>8784</v>
      </c>
      <c r="H21" s="55"/>
      <c r="I21" s="56"/>
      <c r="J21" s="55"/>
      <c r="K21" s="57"/>
      <c r="L21" s="58"/>
      <c r="M21" s="59"/>
    </row>
    <row r="22" spans="1:14" ht="52.5" customHeight="1" thickBot="1" x14ac:dyDescent="0.25">
      <c r="A22" s="76" t="s">
        <v>26</v>
      </c>
      <c r="B22" s="98" t="s">
        <v>19</v>
      </c>
      <c r="C22" s="99"/>
      <c r="D22" s="77">
        <v>9</v>
      </c>
      <c r="E22" s="78" t="s">
        <v>12</v>
      </c>
      <c r="F22" s="90"/>
      <c r="G22" s="91"/>
      <c r="H22" s="60"/>
      <c r="I22" s="61"/>
      <c r="J22" s="60"/>
      <c r="K22" s="62"/>
      <c r="L22" s="63"/>
      <c r="M22" s="64"/>
    </row>
    <row r="23" spans="1:14" ht="52.5" customHeight="1" x14ac:dyDescent="0.2">
      <c r="A23" s="71">
        <v>6</v>
      </c>
      <c r="B23" s="96" t="s">
        <v>38</v>
      </c>
      <c r="C23" s="97"/>
      <c r="D23" s="79">
        <v>9</v>
      </c>
      <c r="E23" s="80" t="s">
        <v>12</v>
      </c>
      <c r="F23" s="92">
        <v>400.5</v>
      </c>
      <c r="G23" s="93">
        <f>SUM(D23*F23)</f>
        <v>3604.5</v>
      </c>
      <c r="H23" s="55"/>
      <c r="I23" s="56"/>
      <c r="J23" s="55"/>
      <c r="K23" s="57"/>
      <c r="L23" s="58"/>
      <c r="M23" s="59"/>
    </row>
    <row r="24" spans="1:14" ht="52.5" customHeight="1" thickBot="1" x14ac:dyDescent="0.25">
      <c r="A24" s="81" t="s">
        <v>27</v>
      </c>
      <c r="B24" s="100" t="s">
        <v>19</v>
      </c>
      <c r="C24" s="101"/>
      <c r="D24" s="74">
        <v>9</v>
      </c>
      <c r="E24" s="75" t="s">
        <v>12</v>
      </c>
      <c r="F24" s="94"/>
      <c r="G24" s="95"/>
      <c r="H24" s="47"/>
      <c r="I24" s="52"/>
      <c r="J24" s="47"/>
      <c r="K24" s="48"/>
      <c r="L24" s="49"/>
      <c r="M24" s="50"/>
    </row>
    <row r="25" spans="1:14" ht="24" customHeight="1" x14ac:dyDescent="0.2">
      <c r="A25" s="117" t="s">
        <v>20</v>
      </c>
      <c r="B25" s="118"/>
      <c r="C25" s="118"/>
      <c r="D25" s="118"/>
      <c r="E25" s="119"/>
      <c r="F25" s="138">
        <f>SUM(G13:G24)</f>
        <v>27793.35</v>
      </c>
      <c r="G25" s="139"/>
      <c r="H25" s="140"/>
      <c r="I25" s="141"/>
      <c r="J25" s="140"/>
      <c r="K25" s="141"/>
      <c r="L25" s="147"/>
      <c r="M25" s="148"/>
    </row>
    <row r="26" spans="1:14" ht="24" customHeight="1" x14ac:dyDescent="0.2">
      <c r="A26" s="82"/>
      <c r="B26" s="161" t="s">
        <v>25</v>
      </c>
      <c r="C26" s="161"/>
      <c r="D26" s="161"/>
      <c r="E26" s="162"/>
      <c r="F26" s="159">
        <f>SUM(F25*0.083)</f>
        <v>2306.8480500000001</v>
      </c>
      <c r="G26" s="160"/>
      <c r="H26" s="128"/>
      <c r="I26" s="129"/>
      <c r="J26" s="128"/>
      <c r="K26" s="129"/>
      <c r="L26" s="128"/>
      <c r="M26" s="129"/>
    </row>
    <row r="27" spans="1:14" ht="24" customHeight="1" thickBot="1" x14ac:dyDescent="0.25">
      <c r="A27" s="131" t="s">
        <v>13</v>
      </c>
      <c r="B27" s="132"/>
      <c r="C27" s="132"/>
      <c r="D27" s="132"/>
      <c r="E27" s="133"/>
      <c r="F27" s="134">
        <f>SUM(F25+F26)</f>
        <v>30100.198049999999</v>
      </c>
      <c r="G27" s="135"/>
      <c r="H27" s="136"/>
      <c r="I27" s="137"/>
      <c r="J27" s="136"/>
      <c r="K27" s="137"/>
      <c r="L27" s="136"/>
      <c r="M27" s="137"/>
    </row>
    <row r="28" spans="1:14" ht="24" customHeight="1" thickBot="1" x14ac:dyDescent="0.25">
      <c r="A28" s="83"/>
      <c r="B28" s="105" t="s">
        <v>7</v>
      </c>
      <c r="C28" s="106"/>
      <c r="D28" s="106"/>
      <c r="E28" s="107"/>
      <c r="F28" s="108"/>
      <c r="G28" s="109"/>
      <c r="H28" s="110"/>
      <c r="I28" s="111"/>
      <c r="J28" s="110"/>
      <c r="K28" s="111"/>
      <c r="L28" s="110"/>
      <c r="M28" s="111"/>
    </row>
    <row r="29" spans="1:14" ht="25.5" customHeight="1" x14ac:dyDescent="0.2">
      <c r="A29" s="12"/>
      <c r="B29" s="11"/>
      <c r="C29" s="102"/>
      <c r="D29" s="103"/>
      <c r="E29" s="103"/>
      <c r="F29" s="104"/>
      <c r="G29" s="103"/>
      <c r="H29" s="104"/>
      <c r="I29" s="103"/>
      <c r="J29" s="104"/>
      <c r="K29" s="103"/>
      <c r="L29" s="104"/>
      <c r="M29" s="103"/>
    </row>
    <row r="30" spans="1:14" ht="20.25" customHeight="1" x14ac:dyDescent="0.2">
      <c r="A30" s="12"/>
      <c r="B30" s="11"/>
      <c r="C30" s="9"/>
      <c r="D30" s="13"/>
      <c r="E30" s="14"/>
      <c r="F30" s="15"/>
      <c r="G30" s="11"/>
      <c r="H30" s="15"/>
      <c r="I30" s="11"/>
      <c r="J30" s="15"/>
      <c r="K30" s="11"/>
      <c r="L30" s="15"/>
      <c r="M30" s="11"/>
      <c r="N30" s="11"/>
    </row>
    <row r="31" spans="1:14" ht="18.75" customHeight="1" x14ac:dyDescent="0.2">
      <c r="A31" s="12"/>
      <c r="B31" s="11"/>
      <c r="C31" s="9"/>
      <c r="D31" s="13"/>
      <c r="E31" s="14"/>
      <c r="F31" s="15"/>
      <c r="G31" s="11"/>
      <c r="H31" s="15"/>
      <c r="I31" s="11"/>
      <c r="J31" s="15"/>
      <c r="K31" s="11"/>
      <c r="L31" s="15"/>
      <c r="M31" s="11"/>
    </row>
    <row r="32" spans="1:14" ht="27" customHeight="1" x14ac:dyDescent="0.2">
      <c r="A32" s="12"/>
      <c r="B32" s="11"/>
      <c r="C32" s="21"/>
      <c r="D32" s="13"/>
      <c r="E32" s="14"/>
      <c r="F32" s="15"/>
      <c r="G32" s="20"/>
      <c r="H32" s="15"/>
      <c r="I32" s="11"/>
      <c r="J32" s="15"/>
      <c r="K32" s="11"/>
      <c r="L32" s="15"/>
      <c r="M32" s="11"/>
    </row>
    <row r="33" spans="1:13" ht="30" customHeight="1" x14ac:dyDescent="0.2">
      <c r="A33" s="12"/>
      <c r="B33" s="11"/>
      <c r="C33" s="9"/>
      <c r="D33" s="13"/>
      <c r="E33" s="14"/>
      <c r="F33" s="15"/>
      <c r="G33" s="20"/>
      <c r="H33" s="15"/>
      <c r="I33" s="11"/>
      <c r="J33" s="15"/>
      <c r="K33" s="11"/>
      <c r="L33" s="15"/>
      <c r="M33" s="11"/>
    </row>
    <row r="34" spans="1:13" ht="28.5" customHeight="1" x14ac:dyDescent="0.2">
      <c r="A34" s="12"/>
      <c r="B34" s="11"/>
      <c r="C34" s="9"/>
      <c r="D34" s="13"/>
      <c r="E34" s="14"/>
      <c r="F34" s="15"/>
      <c r="G34" s="20"/>
      <c r="H34" s="15"/>
      <c r="I34" s="11"/>
      <c r="J34" s="15"/>
      <c r="K34" s="11"/>
      <c r="L34" s="15"/>
      <c r="M34" s="11"/>
    </row>
    <row r="35" spans="1:13" ht="27.75" customHeight="1" x14ac:dyDescent="0.2">
      <c r="A35" s="12"/>
      <c r="B35" s="11"/>
      <c r="C35" s="9"/>
      <c r="D35" s="13"/>
      <c r="E35" s="14"/>
      <c r="F35" s="15"/>
      <c r="G35" s="11"/>
      <c r="H35" s="15"/>
      <c r="I35" s="11"/>
      <c r="J35" s="15"/>
      <c r="K35" s="11"/>
      <c r="L35" s="15"/>
      <c r="M35" s="11"/>
    </row>
    <row r="36" spans="1:13" ht="15.75" customHeight="1" x14ac:dyDescent="0.2">
      <c r="A36" s="12"/>
      <c r="B36" s="11"/>
      <c r="C36" s="9"/>
      <c r="D36" s="13"/>
      <c r="E36" s="14"/>
      <c r="F36" s="15"/>
      <c r="G36" s="11"/>
      <c r="H36" s="15"/>
      <c r="I36" s="11"/>
      <c r="J36" s="15"/>
      <c r="K36" s="11"/>
      <c r="L36" s="15"/>
      <c r="M36" s="11"/>
    </row>
    <row r="37" spans="1:13" ht="69" customHeight="1" x14ac:dyDescent="0.2">
      <c r="A37" s="12"/>
      <c r="B37" s="11"/>
      <c r="C37" s="9"/>
      <c r="D37" s="13"/>
      <c r="E37" s="14"/>
      <c r="F37" s="15"/>
      <c r="G37" s="11"/>
      <c r="H37" s="15"/>
      <c r="I37" s="11"/>
      <c r="J37" s="15"/>
      <c r="K37" s="11"/>
      <c r="L37" s="15"/>
      <c r="M37" s="11"/>
    </row>
    <row r="38" spans="1:13" ht="15.75" customHeight="1" x14ac:dyDescent="0.2">
      <c r="A38" s="16"/>
      <c r="B38" s="17"/>
      <c r="C38" s="9"/>
      <c r="D38" s="13"/>
      <c r="E38" s="14"/>
      <c r="F38" s="15"/>
      <c r="G38" s="11"/>
      <c r="H38" s="15"/>
      <c r="I38" s="11"/>
      <c r="J38" s="15"/>
      <c r="K38" s="11"/>
      <c r="L38" s="15"/>
      <c r="M38" s="11"/>
    </row>
    <row r="39" spans="1:13" ht="15.75" customHeight="1" x14ac:dyDescent="0.2">
      <c r="A39" s="12"/>
      <c r="B39" s="11"/>
      <c r="C39" s="9"/>
      <c r="D39" s="13"/>
      <c r="E39" s="14"/>
      <c r="F39" s="15"/>
      <c r="G39" s="11"/>
      <c r="H39" s="15"/>
      <c r="I39" s="11"/>
      <c r="J39" s="15"/>
      <c r="K39" s="11"/>
      <c r="L39" s="15"/>
      <c r="M39" s="11"/>
    </row>
    <row r="40" spans="1:13" ht="15.75" customHeight="1" x14ac:dyDescent="0.2">
      <c r="A40" s="12"/>
      <c r="B40" s="11"/>
      <c r="C40" s="9"/>
      <c r="D40" s="13"/>
      <c r="E40" s="14"/>
      <c r="F40" s="15"/>
      <c r="G40" s="11"/>
      <c r="H40" s="15"/>
      <c r="I40" s="11"/>
      <c r="J40" s="15"/>
      <c r="K40" s="11"/>
      <c r="L40" s="15"/>
      <c r="M40" s="11"/>
    </row>
    <row r="41" spans="1:13" ht="15.75" customHeight="1" x14ac:dyDescent="0.2">
      <c r="A41" s="12"/>
      <c r="B41" s="11"/>
      <c r="C41" s="9"/>
      <c r="D41" s="13"/>
      <c r="E41" s="14"/>
      <c r="F41" s="15"/>
      <c r="G41" s="11"/>
      <c r="H41" s="15"/>
      <c r="I41" s="11"/>
      <c r="J41" s="15"/>
      <c r="K41" s="11"/>
      <c r="L41" s="15"/>
      <c r="M41" s="11"/>
    </row>
    <row r="42" spans="1:13" ht="15.75" customHeight="1" x14ac:dyDescent="0.2">
      <c r="A42" s="12"/>
      <c r="B42" s="11"/>
      <c r="C42" s="9"/>
      <c r="D42" s="13"/>
      <c r="E42" s="14"/>
      <c r="F42" s="15"/>
      <c r="G42" s="11"/>
      <c r="H42" s="15"/>
      <c r="I42" s="11"/>
      <c r="J42" s="15"/>
      <c r="K42" s="11"/>
      <c r="L42" s="15"/>
      <c r="M42" s="11"/>
    </row>
    <row r="43" spans="1:13" ht="15.75" customHeight="1" x14ac:dyDescent="0.2">
      <c r="A43" s="12"/>
      <c r="B43" s="11"/>
      <c r="C43" s="9"/>
      <c r="D43" s="13"/>
      <c r="E43" s="14"/>
      <c r="F43" s="15"/>
      <c r="G43" s="11"/>
      <c r="H43" s="15"/>
      <c r="I43" s="11"/>
      <c r="J43" s="15"/>
      <c r="K43" s="11"/>
      <c r="L43" s="15"/>
      <c r="M43" s="11"/>
    </row>
    <row r="44" spans="1:13" ht="15.75" customHeight="1" x14ac:dyDescent="0.2">
      <c r="A44" s="12"/>
      <c r="B44" s="11"/>
      <c r="C44" s="9"/>
      <c r="D44" s="13"/>
      <c r="E44" s="14"/>
      <c r="F44" s="15"/>
      <c r="G44" s="11"/>
      <c r="H44" s="15"/>
      <c r="I44" s="11"/>
      <c r="J44" s="15"/>
      <c r="K44" s="11"/>
      <c r="L44" s="15"/>
      <c r="M44" s="11"/>
    </row>
    <row r="45" spans="1:13" ht="15.75" customHeight="1" x14ac:dyDescent="0.2">
      <c r="A45" s="12"/>
      <c r="B45" s="11"/>
      <c r="C45" s="9"/>
      <c r="D45" s="13"/>
      <c r="E45" s="14"/>
      <c r="F45" s="15"/>
      <c r="G45" s="11"/>
      <c r="H45" s="15"/>
      <c r="I45" s="11"/>
      <c r="J45" s="15"/>
      <c r="K45" s="11"/>
      <c r="L45" s="15"/>
      <c r="M45" s="11"/>
    </row>
    <row r="46" spans="1:13" ht="15.75" customHeight="1" x14ac:dyDescent="0.2">
      <c r="A46" s="24"/>
      <c r="B46" s="11"/>
      <c r="C46" s="9"/>
      <c r="D46" s="13"/>
      <c r="E46" s="14"/>
      <c r="F46" s="15"/>
      <c r="G46" s="11"/>
      <c r="H46" s="15"/>
      <c r="I46" s="11"/>
      <c r="J46" s="15"/>
      <c r="K46" s="11"/>
      <c r="L46" s="15"/>
      <c r="M46" s="11"/>
    </row>
    <row r="47" spans="1:13" ht="15.75" customHeight="1" x14ac:dyDescent="0.2">
      <c r="A47" s="25"/>
      <c r="B47" s="25"/>
      <c r="C47" s="9"/>
      <c r="D47" s="13"/>
      <c r="E47" s="14"/>
      <c r="F47" s="15"/>
      <c r="G47" s="11"/>
      <c r="H47" s="15"/>
      <c r="I47" s="11"/>
      <c r="J47" s="15"/>
      <c r="K47" s="11"/>
      <c r="L47" s="15"/>
      <c r="M47" s="11"/>
    </row>
    <row r="48" spans="1:13" ht="15.75" customHeight="1" x14ac:dyDescent="0.2">
      <c r="A48" s="26"/>
      <c r="B48" s="7"/>
      <c r="C48" s="9"/>
      <c r="D48" s="13"/>
      <c r="E48" s="14"/>
      <c r="F48" s="15"/>
      <c r="G48" s="11"/>
      <c r="H48" s="15"/>
      <c r="I48" s="11"/>
      <c r="J48" s="15"/>
      <c r="K48" s="11"/>
      <c r="L48" s="15"/>
      <c r="M48" s="11"/>
    </row>
    <row r="49" spans="1:13" ht="15.75" customHeight="1" x14ac:dyDescent="0.2">
      <c r="A49" s="18"/>
      <c r="B49" s="11"/>
      <c r="C49" s="9"/>
      <c r="D49" s="13"/>
      <c r="E49" s="14"/>
      <c r="F49" s="15"/>
      <c r="G49" s="11"/>
      <c r="H49" s="15"/>
      <c r="I49" s="11"/>
      <c r="J49" s="15"/>
      <c r="K49" s="11"/>
      <c r="L49" s="15"/>
      <c r="M49" s="11"/>
    </row>
    <row r="50" spans="1:13" ht="15.75" customHeight="1" x14ac:dyDescent="0.2"/>
    <row r="51" spans="1:13" ht="15.75" customHeight="1" x14ac:dyDescent="0.2"/>
    <row r="52" spans="1:13" ht="15.75" customHeight="1" x14ac:dyDescent="0.2"/>
    <row r="53" spans="1:13" ht="15.75" customHeight="1" x14ac:dyDescent="0.2"/>
    <row r="54" spans="1:13" ht="15.75" customHeight="1" x14ac:dyDescent="0.2"/>
    <row r="55" spans="1:13" ht="15.75" customHeight="1" x14ac:dyDescent="0.2"/>
    <row r="56" spans="1:13" ht="15.75" customHeight="1" x14ac:dyDescent="0.2"/>
    <row r="57" spans="1:13" ht="15.75" customHeight="1" x14ac:dyDescent="0.2"/>
    <row r="58" spans="1:13" ht="15.75" customHeight="1" x14ac:dyDescent="0.2"/>
    <row r="59" spans="1:13" ht="12.75" customHeight="1" x14ac:dyDescent="0.2"/>
    <row r="60" spans="1:13" ht="12.75" customHeight="1" x14ac:dyDescent="0.2"/>
  </sheetData>
  <mergeCells count="49">
    <mergeCell ref="B14:C14"/>
    <mergeCell ref="B15:C15"/>
    <mergeCell ref="B16:C16"/>
    <mergeCell ref="B17:C17"/>
    <mergeCell ref="B18:C18"/>
    <mergeCell ref="B19:C19"/>
    <mergeCell ref="B20:C20"/>
    <mergeCell ref="J1:M1"/>
    <mergeCell ref="L29:M29"/>
    <mergeCell ref="J9:K10"/>
    <mergeCell ref="L26:M26"/>
    <mergeCell ref="L25:M25"/>
    <mergeCell ref="D4:F4"/>
    <mergeCell ref="D5:F5"/>
    <mergeCell ref="H9:I10"/>
    <mergeCell ref="J26:K26"/>
    <mergeCell ref="F8:M8"/>
    <mergeCell ref="A8:E8"/>
    <mergeCell ref="F26:G26"/>
    <mergeCell ref="B26:E26"/>
    <mergeCell ref="B12:C12"/>
    <mergeCell ref="B13:C13"/>
    <mergeCell ref="A11:M11"/>
    <mergeCell ref="A25:E25"/>
    <mergeCell ref="L28:M28"/>
    <mergeCell ref="L9:M10"/>
    <mergeCell ref="F9:G10"/>
    <mergeCell ref="H26:I26"/>
    <mergeCell ref="A9:E9"/>
    <mergeCell ref="A27:E27"/>
    <mergeCell ref="F27:G27"/>
    <mergeCell ref="H27:I27"/>
    <mergeCell ref="J27:K27"/>
    <mergeCell ref="L27:M27"/>
    <mergeCell ref="F25:G25"/>
    <mergeCell ref="H25:I25"/>
    <mergeCell ref="J25:K25"/>
    <mergeCell ref="F29:G29"/>
    <mergeCell ref="H29:I29"/>
    <mergeCell ref="J29:K29"/>
    <mergeCell ref="B28:E28"/>
    <mergeCell ref="F28:G28"/>
    <mergeCell ref="H28:I28"/>
    <mergeCell ref="J28:K28"/>
    <mergeCell ref="B21:C21"/>
    <mergeCell ref="B23:C23"/>
    <mergeCell ref="B22:C22"/>
    <mergeCell ref="B24:C24"/>
    <mergeCell ref="C29:E29"/>
  </mergeCells>
  <phoneticPr fontId="0" type="noConversion"/>
  <printOptions horizontalCentered="1"/>
  <pageMargins left="0.25" right="0.25" top="0.5" bottom="0.25" header="0.5" footer="0.5"/>
  <pageSetup scale="95" pageOrder="overThenDown" orientation="landscape" r:id="rId1"/>
  <headerFooter alignWithMargins="0">
    <oddFooter>&amp;L&amp;D &amp;F</oddFooter>
  </headerFooter>
  <rowBreaks count="1" manualBreakCount="1">
    <brk id="3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BIDTAB</vt:lpstr>
      <vt:lpstr>BIDTAB!Print_Area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Fleer</dc:creator>
  <cp:lastModifiedBy>Payer, Christina</cp:lastModifiedBy>
  <cp:lastPrinted>2020-04-13T19:33:07Z</cp:lastPrinted>
  <dcterms:created xsi:type="dcterms:W3CDTF">2000-10-12T17:47:13Z</dcterms:created>
  <dcterms:modified xsi:type="dcterms:W3CDTF">2020-04-13T21:14:38Z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