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yakima_city\ykpu\shared\BIDS, QUOTES &amp; RFP's\Susan's Bids, Quotes, RFPs\BIDS, QUOTES, RFPs\2023 Bids &amp; Quotes\12316 Misc. Brass Water Tube Fittings_Water-Irrig\"/>
    </mc:Choice>
  </mc:AlternateContent>
  <bookViews>
    <workbookView xWindow="0" yWindow="-15" windowWidth="9630" windowHeight="2340"/>
  </bookViews>
  <sheets>
    <sheet name="BIDTAB" sheetId="1" r:id="rId1"/>
  </sheets>
  <definedNames>
    <definedName name="OLE_LINK2" localSheetId="0">BIDTAB!$C$17</definedName>
    <definedName name="_xlnm.Print_Area" localSheetId="0">BIDTAB!$A$1:$O$141</definedName>
    <definedName name="_xlnm.Print_Titles" localSheetId="0">BIDTAB!$16:$16</definedName>
  </definedNames>
  <calcPr calcId="152511"/>
</workbook>
</file>

<file path=xl/calcChain.xml><?xml version="1.0" encoding="utf-8"?>
<calcChain xmlns="http://schemas.openxmlformats.org/spreadsheetml/2006/main">
  <c r="I20" i="1" l="1"/>
  <c r="I18" i="1"/>
  <c r="I126" i="1" l="1"/>
  <c r="I125" i="1"/>
  <c r="I124" i="1"/>
  <c r="I123" i="1"/>
  <c r="I122" i="1"/>
  <c r="I121" i="1"/>
  <c r="I120" i="1"/>
  <c r="I119" i="1"/>
  <c r="I118" i="1"/>
  <c r="I117" i="1"/>
  <c r="I116" i="1"/>
  <c r="I115" i="1"/>
  <c r="H135" i="1" s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33" i="1"/>
  <c r="I132" i="1"/>
  <c r="I131" i="1"/>
  <c r="I130" i="1"/>
  <c r="I129" i="1"/>
  <c r="I128" i="1"/>
  <c r="I127" i="1"/>
  <c r="I134" i="1"/>
  <c r="I19" i="1"/>
  <c r="H137" i="1" l="1"/>
  <c r="H138" i="1" s="1"/>
  <c r="J135" i="1"/>
  <c r="J137" i="1" l="1"/>
  <c r="J138" i="1" s="1"/>
  <c r="L135" i="1"/>
  <c r="L137" i="1" l="1"/>
  <c r="L138" i="1" s="1"/>
</calcChain>
</file>

<file path=xl/sharedStrings.xml><?xml version="1.0" encoding="utf-8"?>
<sst xmlns="http://schemas.openxmlformats.org/spreadsheetml/2006/main" count="282" uniqueCount="160">
  <si>
    <t>No.</t>
  </si>
  <si>
    <t>Description</t>
  </si>
  <si>
    <t>Vendor Name</t>
  </si>
  <si>
    <t>AWARD AND REASON THEREFORE:</t>
  </si>
  <si>
    <t>BUYER / DATE</t>
  </si>
  <si>
    <t>Qty.</t>
  </si>
  <si>
    <t>Unit</t>
  </si>
  <si>
    <t>Unit Price</t>
  </si>
  <si>
    <t>Total Price</t>
  </si>
  <si>
    <t>Grand Total Base Bid:</t>
  </si>
  <si>
    <t>Payment Discount / Terms:</t>
  </si>
  <si>
    <t>Delivery Time:</t>
  </si>
  <si>
    <t>Comments:</t>
  </si>
  <si>
    <t>Approval: Purchasing Manager/Date</t>
  </si>
  <si>
    <t>Subtotal:</t>
  </si>
  <si>
    <r>
      <t xml:space="preserve">Project:  </t>
    </r>
    <r>
      <rPr>
        <sz val="10"/>
        <rFont val="Arial"/>
        <family val="2"/>
      </rPr>
      <t xml:space="preserve"> </t>
    </r>
  </si>
  <si>
    <t xml:space="preserve">Bid Opening: </t>
  </si>
  <si>
    <t>PRELIMINARY Tabulation</t>
  </si>
  <si>
    <t xml:space="preserve">Project No.:  </t>
  </si>
  <si>
    <t xml:space="preserve">Contract Term:  </t>
  </si>
  <si>
    <t xml:space="preserve">Project Manager:  </t>
  </si>
  <si>
    <t>Misc. Brass Water Tube Fittings</t>
  </si>
  <si>
    <t>1-yr with possible four 1-yr extension. Max 5-yrs</t>
  </si>
  <si>
    <t>Emilio Lopez</t>
  </si>
  <si>
    <t>Ford (Meter Box Company) numbers are used for reference only and other manufacturer models may be accepted if approved by the City to be equal in design and material.</t>
  </si>
  <si>
    <t>Where applicable, CTSGJ, CTSPJ, and CTSQJ may be interchanged as requested or required by the City of Yakima</t>
  </si>
  <si>
    <t>EA</t>
  </si>
  <si>
    <t xml:space="preserve">EA </t>
  </si>
  <si>
    <t>Ford Model #C77‑44NL, 1" PVC pack joint coupling x 1" PVC pack joint coupling.  City Stock #7352</t>
  </si>
  <si>
    <t>Ford Model #C47‑33NL, ¾” CTS pipe pack joint coupling x ¾” PVC pack joint coupling.  City Stock #7371</t>
  </si>
  <si>
    <t>Ford Model #C38-44-2-625NL, 1” MIP x 1” long, straight meter adapter, body style A.  City Stock #8658</t>
  </si>
  <si>
    <t>Ford Model #C47‑44NL, 1" CTS pipe pack joint coupling x 1" PVC pack joint coupling.  City Stock #7391</t>
  </si>
  <si>
    <t>Ford Model #C14‑44NL, 1" female iron pipe thread x 1" CTS pack joint coupling.  City Stock #7356</t>
  </si>
  <si>
    <t>Ford Model #C14‑66NL, 1 ½”" female iron pipe thread x 1 ½” CTS pack joint coupling.  City Stock #7423</t>
  </si>
  <si>
    <t>Ford Model #C14‑77NL, 2" female iron pipe thread x 2" CTS pack joint coupling.  City Stock # 7413</t>
  </si>
  <si>
    <t>Ford Model #L34‑23NL, 5/8” x ¾” x ¾” meter size x ¾” CTS pack joint angle meter adaptor (meter swivel nut).  City Stock #7377</t>
  </si>
  <si>
    <t>Part #AOA24, brass meter adaptor, to change 5/8” x ¾” meter to 1” meter size and length (sold in pairs). City Stock #11805</t>
  </si>
  <si>
    <t>Pair adapters to change 1” meter to 1 ½” Flanged meter size and length.  City Stock #13347</t>
  </si>
  <si>
    <t>Pair adapters to change 1” meter to 2” flanged meter size and length.  City Stock #13348</t>
  </si>
  <si>
    <t>Ford Model #C04-43NL, corp adapter 1” x ¾” FEM C. T. CTS PJ.  City Stock #7367</t>
  </si>
  <si>
    <t>Ford Model #C04-66NL, corp adapter 1 ½” fem C.T. CTS PJ.  City Stock #7422</t>
  </si>
  <si>
    <t>2” CTS PJ x flare w/ring corp adapter.  City Stock #12146</t>
  </si>
  <si>
    <t>Ford Model #FB1000-3NL, ball corp stop ¾” AWWA inlet thread x ¾” CTS pack joint coupling. City Stock #7378</t>
  </si>
  <si>
    <t>Ford Model #B44-444NL, 1” CTS PJ x CTS PJ ball valve curb stop.  City Stock #8805</t>
  </si>
  <si>
    <t>Ford Model #L44-33NL, elbow coupling ¾” CTS PJ x CTS PJ.  City Stock #7374</t>
  </si>
  <si>
    <t>Ford Model #C17-55NL, 1 ¼” FIP x PVC PJ adapter.  City Stock #13432</t>
  </si>
  <si>
    <t>Ford Model #B41-666NL, 1 ½” CTS PJ x FIP ball valve curb stop.  City Stock #10705</t>
  </si>
  <si>
    <t>Ford Model #B41-777NL, 2” CTS PJ x FIP ball valve curb stop.  City Stock #8012</t>
  </si>
  <si>
    <t>Ford Model #FB1100-6NL, ball corp stop 1 ½”   iron pipe thread inlet x 1 ½” CTS PJ coupling.  City Stock #7641</t>
  </si>
  <si>
    <t>Ford Model #FB1100-7NL, ball corp stop 2" iron pipe thread inlet x 2" CTS PJ coupling.  City Stock #7401</t>
  </si>
  <si>
    <t>Ford Model #C87‑66NL, 1 ½” MIP x 1 ½” PVC PJ coupling.  City Stock #7418</t>
  </si>
  <si>
    <t>Ford Model #C87‑77NL, 2" MIP x 2" PVC PJ coupling.  City Stock #7414</t>
  </si>
  <si>
    <t>Ford Model #B11‑666NL, 1 ½” FIP ball valve curb stop.  City Stock #7421</t>
  </si>
  <si>
    <t>Ford Model #B71‑666NL, ball valve curb stop 1 ½” FIP inlet x 1 ½” PVC PJ.  City Stock #7419</t>
  </si>
  <si>
    <t>Ford Model #C17-33NL, straight coupling, ¾” FIP thread inlet x ¾” PVC PJ.  City Stock #11041</t>
  </si>
  <si>
    <t>Ford Model #C17-44NL, straight coupling, 1” FIP thread inlet x 1” PVC PJ.  City Stock #7353</t>
  </si>
  <si>
    <t>Ford Model #C17-77NL, straight coupling, 2” FIP thread inlet x 2” PVC PJ.  City Stock #7409</t>
  </si>
  <si>
    <t>Ford Model #B41-333, ball valve curb stop, ¾” valve size, ¾” FIP thread inlet, ¾” CTS GJ.  City Stock #7563</t>
  </si>
  <si>
    <t>Ford Model #B11-333NL, ball valve curb stop, ¾” valve size, ¾” FIP thread inlet x ¾” FIP thread outlet. City Stock #7564</t>
  </si>
  <si>
    <t>Ford Model #C77-66NL, straight coupling, both ends 1 ½” PVC PJ.  City Stock #7431</t>
  </si>
  <si>
    <t>Ford Model #C77-77NL, straight coupling, both ends 2” PVC PJ.  City Stock #7407</t>
  </si>
  <si>
    <t>Ford 1 ½” custom copper setter with bypass, with 1 ½” integral pack joint couplings inlet and outlet as per Fords Yakima, WA drawing and specifications Part #VBB76-27B-44-66NL (new style).  City Stock #8806</t>
  </si>
  <si>
    <t>58*</t>
  </si>
  <si>
    <t>Ford 1 ½” copper setter with bypass, dual ball valve (old style), 27” high, female iron pipe inlet and outlet.  Part #VBB76-27B-11-66NL, 1 ½” (old style).  City Stock #7605</t>
  </si>
  <si>
    <t>Ford 2” copper setter with bypass, dual ball valve (old style), 27” high, female iron pipe inlet and outlet.  Part #VBB77-27B-11-77NL, 2” (old style).  City Stock #7659</t>
  </si>
  <si>
    <t>Ford Model 1” Retro-4CVB Retrosetter, with angle ball valve, without outlet check valve, with swivel meter nut on outlet.  Style C.  City Stock #8254</t>
  </si>
  <si>
    <t>Ford Model 5/8” x ¾” x 7” high Resetter V42-7W angle ball valve on inlet and without check valve, with swivel meter nut on outlet, Style C.  City Stock #8253</t>
  </si>
  <si>
    <t>Ford Model 5/8” x ¾” x 12” high Resetter V42-12W angle ball valve on inlet and without check valve, with swivel meter nut on outlet, Style C.  City Stock #10002</t>
  </si>
  <si>
    <t>2” - 90 degree brass street elbow.  City Stock #7459</t>
  </si>
  <si>
    <t>2” 90 FIP x FIP brass elbow.  City Stock #4757</t>
  </si>
  <si>
    <t>2” – 45 brass standard ends elbow.  City Stock #11108</t>
  </si>
  <si>
    <t>Ford Model #L84-33NL, ¾” CTS PJ x ¾” MIP, 90 degree elbow adapter.  City Stock #7376</t>
  </si>
  <si>
    <t>Ford Model #L44-66NL, brass elbow 1 ½” 90 degree CTS PJ x CTS PJ.  City Stock #7426</t>
  </si>
  <si>
    <t>Ford Model #L44-77NL, 2” 90 degree elbow CTS PJ.  City Stock #7402</t>
  </si>
  <si>
    <t>1 CTS PJ x ¾” CTS PJ, 90 degree bend elbow.  City Stock #13403</t>
  </si>
  <si>
    <t>Ford Model #L84-44NL, 1” CTS PJ x 1” MIP, 90 degree elbow adapter.  City Stock #7388</t>
  </si>
  <si>
    <t>Ford Model #L84-66NL, 1 ½” CTS PJ x 1 ½” MIP, 90 degree elbow adapter.  City Stock #7427</t>
  </si>
  <si>
    <t>Ford Model #L84-77NL, 2” CTS PJ x 2” MIP, 90 degree elbow adapter.  City Stock #7403</t>
  </si>
  <si>
    <t>Ford Model #6FNL, flange, 1 ½” FIP, bronze meter flange.  City Stock #7416</t>
  </si>
  <si>
    <t>Ford Model #7FNL, flange, 2” FIP, bronze meter flange.  City Stock #7405</t>
  </si>
  <si>
    <t>Brass Tee, 1” FIP x 3/4” FIP x 1” FIP.  City Stock #8544</t>
  </si>
  <si>
    <t>Brass Tee, 3/4” FIP x 3/4” FIP x 3/4” FIP.  City Stock #7455</t>
  </si>
  <si>
    <t>Brass Tee, 1” FIP x 1” FIP x 1” FIP.  City Stock #7454</t>
  </si>
  <si>
    <t>Brass Tee, 2” FIP x 2” FIP x 2” FIP.  City Stock #7452</t>
  </si>
  <si>
    <t>¾” CTS PJ brass tee.  City Stock #10848.</t>
  </si>
  <si>
    <t>Ford Model #T444-334NL, Brass Tee, 3/4” CTS PJ x 3/4” CTS PJ x 1” CTS PJ.  City Stock #9906</t>
  </si>
  <si>
    <t>Ford Model #C44-33G, 2/3” CTS GJ x CTS GJ brass coupling.  City Stock #12096</t>
  </si>
  <si>
    <t>Ford Model #T444-43NL, Brass Tee 1” x 3/4” CTS PJ x 3/4” branch.  City Stock #12039</t>
  </si>
  <si>
    <t>Brass Tee, 1 ½” FIP x 1 ½” FIP x 1 ½” FIP.  City Stock #7453</t>
  </si>
  <si>
    <t>Ford Model #C84-44NL, Brass Coupling, 1” MIP x CTS PJ.  City Stock #7354</t>
  </si>
  <si>
    <t>Ford Model #C47-34NL, Brass Coupling, 1” PVC PJ x ¾” CTS PJ.  City Stock #7364</t>
  </si>
  <si>
    <t xml:space="preserve"> Ford Model #C47-43NL, Brass Coupling, 1” CTS PJ x ¾” PVC PJ.  City Stock #7366</t>
  </si>
  <si>
    <t>Ford Model #C47-66NL, Brass Coupling, 1 ½” CTS PJ x 1 ½” PVC PJ. City Stock #7430</t>
  </si>
  <si>
    <t>Brass bushing 2” x 1”.  City Stock #7435</t>
  </si>
  <si>
    <t>Ford Model #C18-34NL, Brass Bushing, 1” MIP x ¾” FIP.  City Stock #7432</t>
  </si>
  <si>
    <t>Ford Model #C18-36NL, Brass Bushing, 1 ½” MIP x ¾” FIP.  City Stock #7433</t>
  </si>
  <si>
    <t>Ford Model #C18-37NL, Brass Bushing, 2” MIP x ¾” FIP.  City Stock #7434</t>
  </si>
  <si>
    <t>Ford Model #C18-67NL, Brass Bushing, 2” MIP x 1 ½” FIP.  City Stock #7436</t>
  </si>
  <si>
    <t>Part #NS-TEMU-323, Mueller H10033, 2” AWWA CC brass Plug, Square Head.  City Stock #12416</t>
  </si>
  <si>
    <t>1” AWWA CC Corp Extractor Plug, Inserted H-10034.  City Stock #7440</t>
  </si>
  <si>
    <t>¾” AWWA CC Corp Extractor Plug, Inserted H-10034.  City Stock #7441</t>
  </si>
  <si>
    <t>Ford Model #C14-33G, Brass Coupling, ¾” FIP x CTS GJ.  City Stock #7569</t>
  </si>
  <si>
    <t>Ford Model #C84-33G, Brass Coupling, ¾” CTS GJ x MIP.  City Stock #7590</t>
  </si>
  <si>
    <t>Brass Coupling, 2” FIP.  City Stock #7731</t>
  </si>
  <si>
    <t>Ford Model #B11-444NL, Ball Valve, 1” FIP Brass Curb Stop.  City Stock #8592</t>
  </si>
  <si>
    <t>103*</t>
  </si>
  <si>
    <t>104*</t>
  </si>
  <si>
    <t>Ford Model #CSP-3-INL, ¾” IPS Brass Plug, ¾” MIP x square wrench head.  City Stock #9715</t>
  </si>
  <si>
    <t>Ford Model #KV43-342WNL, Angle Key Valve, ¾” Angle Key Valve, Pad wing 1” CTSPJ by 5/8” x ¾” &amp; ¾” Meter Swivel Nut.  City Stock #12163</t>
  </si>
  <si>
    <t>Ford Model #CSP-4-ANL, 1” CC Brass Plug, 1” AWWA Taper Thread x Square Wrench Head. City Stock #12312</t>
  </si>
  <si>
    <t>110*</t>
  </si>
  <si>
    <t>Ford Model #C84-13G, Brass Coupling, ½” IPS MIP x ¾” CTSGJ.  City Stock #12700</t>
  </si>
  <si>
    <t>2” x close brass nipple.  City Stock #7732</t>
  </si>
  <si>
    <t>2” x 3” brass nipple.  City Stock #8203</t>
  </si>
  <si>
    <t>2” x 12” brass nipple.  City Stock #8206</t>
  </si>
  <si>
    <t>2” x 6” brass nipple.  City Stock #8204</t>
  </si>
  <si>
    <t>1” brass blowoff strainer for ARV’s.  City Stock #13500</t>
  </si>
  <si>
    <t>Pipe, Copper Tubing: ¾” K, Soft 60’ coil.  City Stock #7380</t>
  </si>
  <si>
    <t>Pipe, Copper Tubing: 1” K, Soft 60’ coil.  City Stock #7381</t>
  </si>
  <si>
    <t>Feet</t>
  </si>
  <si>
    <t xml:space="preserve">Ford Model #BA43‑332WNL, ¾” angle ball meter valve.  City Stock #7379              
</t>
  </si>
  <si>
    <t xml:space="preserve">Ford Model #BA43‑444WNL, 1" angle ball meter valve.  City Stock #7390                       
</t>
  </si>
  <si>
    <t xml:space="preserve">Ford Model #BA43-342WNL, ¾” x 1” angle ball meter valve for 5/8” x ¾” meter size outlet.                                                     </t>
  </si>
  <si>
    <t xml:space="preserve">Ford Model #BFA43-777W. 2” angle ball meter valve CTS PJ x meter flange.  City Stock # 11935                                             </t>
  </si>
  <si>
    <t xml:space="preserve">Ford Model #B11‑777NL, 2" ball valve curb stop.  Both ends female thread.  City Stock #7399                                                   </t>
  </si>
  <si>
    <t xml:space="preserve">Ford Model #C84‑44NL, 1" coupling, CTS pack joint x male iron pipe.  City Stock #7354                                                </t>
  </si>
  <si>
    <t xml:space="preserve">Ford Model #L34‑44NL, 1" angle meter connector. City Stock #7389                  </t>
  </si>
  <si>
    <t xml:space="preserve">Ford Model #B44-333NL, ¾” ball valve, ¾” CTS PJ x CTS PJ.  City Stock #8808    </t>
  </si>
  <si>
    <t xml:space="preserve">Ford Model #C44-34NL, 1” CTS PJ x ¾” CTS PJ coupling.  City Stock #7363    </t>
  </si>
  <si>
    <t xml:space="preserve">Ford Model #C44-55NL, 1 ¼” CTS PJ coupling. City Stock #13331                          </t>
  </si>
  <si>
    <t xml:space="preserve">Ford Model #FB1000-4NL, 1" ball corp stop.  1” AWWA thread inlet x 1” copper tube size pack joint outlet.  City Stock #7357                                                          </t>
  </si>
  <si>
    <t xml:space="preserve">Ford Model #C04 33NL, ¾” CTS pack joint coupling x ¾” female copper thread.  City Stock #7375                                               </t>
  </si>
  <si>
    <t xml:space="preserve">Ford Model #C04‑44NL, 1" CTS pack joint coupling x 1" female copper thread.  City Stock #7361                                                 </t>
  </si>
  <si>
    <t xml:space="preserve">Ford Model #C84‑33NL, ¾” male iron pipe x ¾” CTS pack joint coupling.  City Stock #7368                                                   </t>
  </si>
  <si>
    <t xml:space="preserve">Ford Model #C84‑66NL, 1 ½” male iron pipe x 1 ½” CTS pack joint coupling.  City Stock #7417                                                                                      </t>
  </si>
  <si>
    <t xml:space="preserve">Ford Model #C84‑77NL, 2" male iron pipe x 2" CTS pack joint coupling.  City Stock #7412                                                                                           </t>
  </si>
  <si>
    <t xml:space="preserve">Ford Model #C87‑33NL, ¾” male iron pipe x ¾” PVC pack joint coupling.  City Stock # 7370                                                   </t>
  </si>
  <si>
    <t xml:space="preserve">Ford Model #C84-43NL, 1” MIP x ¾” CTS PJ coupling.  City Stock #11443               </t>
  </si>
  <si>
    <t xml:space="preserve">Ford Model #L34-24GNL, 1” CTS x 5/8” x ¾” meter swivel nut – 90 degree angle meter adapter. City Stock #11532                     </t>
  </si>
  <si>
    <t xml:space="preserve">Ford Model #C87‑44NL, 1" male iron pipe x 1" PVC pack joint coupling.  City Stock #7351                                                  </t>
  </si>
  <si>
    <t xml:space="preserve">Ford Model #C44‑33NL, ¾” CTS pack joint coupling x ¾” CTS pack joint coupling.  City Stock #7594                             </t>
  </si>
  <si>
    <t xml:space="preserve">Ford Model #C44‑44NL, ¾” CTS pack joint coupling x ¾” CTS pack joint coupling.  City Stock #7355                             </t>
  </si>
  <si>
    <t xml:space="preserve">Ford Model #C44‑66NL, 1 ½” CTS pack joint coupling x 1 ½” CTS pack joint coupling.  City Stock #7429                             </t>
  </si>
  <si>
    <t xml:space="preserve">Ford Model #C77‑33NL, ¾” PVC pack joint coupling x ¾” PVC pack joint coupling.  City Stock #7565                               </t>
  </si>
  <si>
    <t>Ford Model #C14 33NL, ¾” female iron pipe thread x ¾” CTS pack joint coupling.  City Stock #7387</t>
  </si>
  <si>
    <t>Ford Model #B44-777NL, 2” CTS PJ x CTS PJ ball valve curb stop.  City Stock #10477</t>
  </si>
  <si>
    <t>Ford Model #B71-777NL, ball valve curb stop 2" FIP inlet x 2" PVC PJ.  City Stock #7636</t>
  </si>
  <si>
    <t xml:space="preserve">Ford 2” custom copper setter with by pass, new style, with 2” integral pack joint couplings inlet and outlet as per Fords Yakima, WA drawing and specifications No. B; 95037-017, attached.                                                          Part # Ford VBB77-27B-44-77NL, 2”.  City Stock #7604                                                    </t>
  </si>
  <si>
    <t>Ford Model 5/8” x ¾” x 3 3/8” high Retro 2 CVB retrosetter, with angle ball valve on inlet and without checkvalve, with swivel meter nut on outlet, Style C, Retrosetter.  City Stock #11049</t>
  </si>
  <si>
    <t xml:space="preserve">Ford Model #C44‑77NL, 2" CTS pack joint coupling x 2" CTS pack joint coupling.  City Stock #7400                             </t>
  </si>
  <si>
    <t>WA STATE SALES TAX - Destination Based 8.3%:</t>
  </si>
  <si>
    <t>Freight and Delivery INCLUDED</t>
  </si>
  <si>
    <t>HD Fowler</t>
  </si>
  <si>
    <t>180 Days</t>
  </si>
  <si>
    <t xml:space="preserve">* All Items with the exception of items #58, #103, #104 and #110 must meet the requirements of UNS Copper Alloy C89833 or 89520 per ASTM B-584-09, be UL classified to NSF/ANSI Standard 61 and Standard 372 and conform to AWWA C-800 and ASTM B-584 for no lead brass fittings. </t>
  </si>
  <si>
    <t>No</t>
  </si>
  <si>
    <t>Bid</t>
  </si>
  <si>
    <t>City Manager                  Date</t>
  </si>
  <si>
    <r>
      <rPr>
        <sz val="10"/>
        <rFont val="Arial"/>
        <family val="2"/>
      </rPr>
      <t>FREIGHT – FOB DESTINATION</t>
    </r>
    <r>
      <rPr>
        <b/>
        <sz val="12"/>
        <rFont val="Times New Roman"/>
        <family val="1"/>
      </rPr>
      <t xml:space="preserve">                                                                      </t>
    </r>
    <r>
      <rPr>
        <sz val="8"/>
        <rFont val="Times New Roman"/>
        <family val="1"/>
      </rPr>
      <t xml:space="preserve">City of Yakima Public Works 98902, or any other City owned/operated buildings within Yakima County.  </t>
    </r>
    <r>
      <rPr>
        <b/>
        <sz val="12"/>
        <rFont val="Times New Roman"/>
        <family val="1"/>
      </rPr>
      <t xml:space="preserve">           </t>
    </r>
  </si>
  <si>
    <r>
      <rPr>
        <b/>
        <sz val="9"/>
        <color rgb="FF0070C0"/>
        <rFont val="Arial"/>
        <family val="2"/>
      </rPr>
      <t>Item No. 1:</t>
    </r>
    <r>
      <rPr>
        <sz val="9"/>
        <color rgb="FF0070C0"/>
        <rFont val="Arial"/>
        <family val="2"/>
      </rPr>
      <t xml:space="preserve"> Correction was made to the "Total Price" due to Vendor's miss calculation in the extension of the "Unit Price".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</si>
</sst>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#,##0.0000"/>
    <numFmt numFmtId="166" formatCode="[$-F800]dddd\,\ mmmm\ dd\,\ yyyy"/>
  </numFmts>
  <fonts count="19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name val="MS Sans Serif"/>
    </font>
    <font>
      <sz val="9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9"/>
      <name val="Arial"/>
      <family val="2"/>
    </font>
    <font>
      <strike/>
      <sz val="9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9"/>
      <color rgb="FF0070C0"/>
      <name val="Arial"/>
      <family val="2"/>
    </font>
    <font>
      <b/>
      <sz val="9"/>
      <color rgb="FF0070C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vertical="top" wrapText="1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1" fillId="0" borderId="0" xfId="0" applyFont="1" applyBorder="1"/>
    <xf numFmtId="4" fontId="1" fillId="0" borderId="12" xfId="0" applyNumberFormat="1" applyFont="1" applyBorder="1" applyAlignment="1">
      <alignment horizontal="right"/>
    </xf>
    <xf numFmtId="0" fontId="1" fillId="0" borderId="12" xfId="0" applyFont="1" applyBorder="1"/>
    <xf numFmtId="0" fontId="2" fillId="0" borderId="0" xfId="0" applyFont="1" applyBorder="1" applyAlignment="1"/>
    <xf numFmtId="0" fontId="1" fillId="0" borderId="10" xfId="0" applyFont="1" applyBorder="1"/>
    <xf numFmtId="4" fontId="1" fillId="0" borderId="1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2" fillId="0" borderId="0" xfId="0" applyFont="1" applyBorder="1" applyAlignment="1"/>
    <xf numFmtId="4" fontId="6" fillId="0" borderId="48" xfId="0" applyNumberFormat="1" applyFont="1" applyFill="1" applyBorder="1" applyAlignment="1">
      <alignment horizontal="right" vertical="center"/>
    </xf>
    <xf numFmtId="4" fontId="6" fillId="0" borderId="49" xfId="0" applyNumberFormat="1" applyFont="1" applyBorder="1" applyAlignment="1">
      <alignment horizontal="right" vertical="center"/>
    </xf>
    <xf numFmtId="4" fontId="6" fillId="0" borderId="50" xfId="0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>
      <alignment horizontal="left"/>
    </xf>
    <xf numFmtId="0" fontId="8" fillId="0" borderId="48" xfId="0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left" vertical="top" wrapText="1"/>
    </xf>
    <xf numFmtId="0" fontId="8" fillId="0" borderId="49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 applyAlignment="1"/>
    <xf numFmtId="0" fontId="3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left"/>
    </xf>
    <xf numFmtId="0" fontId="1" fillId="0" borderId="39" xfId="0" applyFont="1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9" fontId="1" fillId="0" borderId="31" xfId="1" applyFont="1" applyBorder="1" applyAlignment="1">
      <alignment horizontal="center" wrapText="1"/>
    </xf>
    <xf numFmtId="9" fontId="1" fillId="0" borderId="32" xfId="1" applyFont="1" applyBorder="1" applyAlignment="1">
      <alignment horizontal="center" wrapText="1"/>
    </xf>
    <xf numFmtId="0" fontId="1" fillId="0" borderId="42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2" xfId="0" applyBorder="1" applyAlignment="1">
      <alignment horizontal="right"/>
    </xf>
    <xf numFmtId="4" fontId="1" fillId="0" borderId="31" xfId="0" applyNumberFormat="1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1" fillId="0" borderId="25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4" fontId="1" fillId="0" borderId="37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center"/>
    </xf>
    <xf numFmtId="4" fontId="1" fillId="0" borderId="24" xfId="0" applyNumberFormat="1" applyFont="1" applyBorder="1" applyAlignment="1">
      <alignment horizontal="center"/>
    </xf>
    <xf numFmtId="4" fontId="1" fillId="0" borderId="30" xfId="0" applyNumberFormat="1" applyFont="1" applyBorder="1" applyAlignment="1">
      <alignment horizontal="center"/>
    </xf>
    <xf numFmtId="4" fontId="1" fillId="0" borderId="34" xfId="0" applyNumberFormat="1" applyFont="1" applyBorder="1" applyAlignment="1">
      <alignment horizontal="center"/>
    </xf>
    <xf numFmtId="4" fontId="1" fillId="0" borderId="35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44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5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2" fillId="4" borderId="47" xfId="0" applyFont="1" applyFill="1" applyBorder="1" applyAlignment="1">
      <alignment horizontal="center" vertical="top" wrapText="1"/>
    </xf>
    <xf numFmtId="0" fontId="2" fillId="4" borderId="51" xfId="0" applyFont="1" applyFill="1" applyBorder="1" applyAlignment="1">
      <alignment horizontal="center" vertical="top" wrapText="1"/>
    </xf>
    <xf numFmtId="0" fontId="2" fillId="4" borderId="60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4" fontId="2" fillId="4" borderId="63" xfId="0" applyNumberFormat="1" applyFont="1" applyFill="1" applyBorder="1" applyAlignment="1">
      <alignment horizontal="center" vertical="center"/>
    </xf>
    <xf numFmtId="4" fontId="2" fillId="4" borderId="57" xfId="0" applyNumberFormat="1" applyFont="1" applyFill="1" applyBorder="1" applyAlignment="1">
      <alignment horizontal="center" vertical="center"/>
    </xf>
    <xf numFmtId="4" fontId="2" fillId="4" borderId="51" xfId="0" applyNumberFormat="1" applyFont="1" applyFill="1" applyBorder="1" applyAlignment="1">
      <alignment horizontal="center" vertical="center"/>
    </xf>
    <xf numFmtId="4" fontId="2" fillId="4" borderId="64" xfId="0" applyNumberFormat="1" applyFont="1" applyFill="1" applyBorder="1" applyAlignment="1">
      <alignment horizontal="center" vertical="center"/>
    </xf>
    <xf numFmtId="0" fontId="2" fillId="0" borderId="6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32" xfId="0" applyBorder="1" applyAlignment="1">
      <alignment vertical="top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7" fillId="5" borderId="69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6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4" fontId="6" fillId="0" borderId="70" xfId="0" applyNumberFormat="1" applyFont="1" applyBorder="1" applyAlignment="1">
      <alignment horizontal="center" vertical="center"/>
    </xf>
    <xf numFmtId="4" fontId="6" fillId="0" borderId="71" xfId="0" applyNumberFormat="1" applyFont="1" applyBorder="1" applyAlignment="1">
      <alignment horizontal="center" vertical="center"/>
    </xf>
    <xf numFmtId="4" fontId="6" fillId="0" borderId="61" xfId="0" applyNumberFormat="1" applyFont="1" applyFill="1" applyBorder="1" applyAlignment="1">
      <alignment horizontal="center" vertical="center"/>
    </xf>
    <xf numFmtId="4" fontId="6" fillId="0" borderId="69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2" fontId="2" fillId="0" borderId="0" xfId="0" applyNumberFormat="1" applyFont="1" applyBorder="1" applyAlignment="1"/>
    <xf numFmtId="2" fontId="1" fillId="0" borderId="12" xfId="0" applyNumberFormat="1" applyFont="1" applyBorder="1" applyAlignment="1">
      <alignment horizontal="right"/>
    </xf>
    <xf numFmtId="2" fontId="2" fillId="4" borderId="63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165" fontId="11" fillId="4" borderId="53" xfId="0" applyNumberFormat="1" applyFont="1" applyFill="1" applyBorder="1" applyAlignment="1">
      <alignment horizontal="center" vertical="center" wrapText="1"/>
    </xf>
    <xf numFmtId="165" fontId="11" fillId="4" borderId="5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2" xfId="0" applyFont="1" applyBorder="1"/>
    <xf numFmtId="0" fontId="1" fillId="0" borderId="2" xfId="0" applyFont="1" applyBorder="1"/>
    <xf numFmtId="166" fontId="1" fillId="0" borderId="0" xfId="0" applyNumberFormat="1" applyFont="1" applyBorder="1" applyAlignment="1"/>
    <xf numFmtId="0" fontId="1" fillId="0" borderId="0" xfId="0" applyFont="1" applyBorder="1" applyAlignment="1"/>
    <xf numFmtId="0" fontId="13" fillId="0" borderId="43" xfId="0" applyFont="1" applyBorder="1" applyAlignment="1">
      <alignment horizontal="center" vertical="top" wrapText="1"/>
    </xf>
    <xf numFmtId="0" fontId="13" fillId="0" borderId="33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4" fontId="6" fillId="0" borderId="37" xfId="0" applyNumberFormat="1" applyFont="1" applyBorder="1" applyAlignment="1">
      <alignment horizontal="center" vertical="center"/>
    </xf>
    <xf numFmtId="165" fontId="11" fillId="4" borderId="72" xfId="0" applyNumberFormat="1" applyFont="1" applyFill="1" applyBorder="1" applyAlignment="1">
      <alignment horizontal="center" vertical="center" wrapText="1"/>
    </xf>
    <xf numFmtId="4" fontId="6" fillId="0" borderId="73" xfId="0" applyNumberFormat="1" applyFont="1" applyFill="1" applyBorder="1" applyAlignment="1">
      <alignment horizontal="center" vertical="center"/>
    </xf>
    <xf numFmtId="4" fontId="6" fillId="0" borderId="62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65" xfId="0" applyFont="1" applyBorder="1"/>
    <xf numFmtId="0" fontId="2" fillId="0" borderId="7" xfId="0" applyFont="1" applyBorder="1" applyAlignment="1"/>
    <xf numFmtId="0" fontId="0" fillId="0" borderId="7" xfId="0" applyBorder="1" applyAlignment="1"/>
    <xf numFmtId="0" fontId="13" fillId="0" borderId="36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4" fontId="15" fillId="0" borderId="31" xfId="0" applyNumberFormat="1" applyFont="1" applyBorder="1" applyAlignment="1">
      <alignment horizontal="left" wrapText="1"/>
    </xf>
    <xf numFmtId="0" fontId="15" fillId="0" borderId="32" xfId="0" applyFont="1" applyBorder="1" applyAlignment="1">
      <alignment horizontal="left" wrapText="1"/>
    </xf>
    <xf numFmtId="0" fontId="17" fillId="3" borderId="43" xfId="0" applyFont="1" applyFill="1" applyBorder="1" applyAlignment="1">
      <alignment horizontal="right" vertical="center"/>
    </xf>
    <xf numFmtId="0" fontId="17" fillId="3" borderId="33" xfId="0" applyFont="1" applyFill="1" applyBorder="1" applyAlignment="1">
      <alignment horizontal="right" vertical="center"/>
    </xf>
    <xf numFmtId="0" fontId="17" fillId="3" borderId="3" xfId="0" applyFont="1" applyFill="1" applyBorder="1" applyAlignment="1">
      <alignment horizontal="right" vertical="center"/>
    </xf>
    <xf numFmtId="4" fontId="18" fillId="3" borderId="4" xfId="0" applyNumberFormat="1" applyFont="1" applyFill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8" fillId="3" borderId="36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4" fontId="17" fillId="0" borderId="0" xfId="0" applyNumberFormat="1" applyFont="1" applyBorder="1" applyAlignment="1">
      <alignment horizontal="center"/>
    </xf>
    <xf numFmtId="4" fontId="6" fillId="0" borderId="8" xfId="0" applyNumberFormat="1" applyFont="1" applyFill="1" applyBorder="1" applyAlignment="1">
      <alignment horizontal="right" vertical="center"/>
    </xf>
    <xf numFmtId="4" fontId="12" fillId="0" borderId="6" xfId="0" applyNumberFormat="1" applyFont="1" applyFill="1" applyBorder="1" applyAlignment="1">
      <alignment horizontal="right"/>
    </xf>
    <xf numFmtId="4" fontId="15" fillId="0" borderId="8" xfId="0" applyNumberFormat="1" applyFont="1" applyFill="1" applyBorder="1" applyAlignment="1">
      <alignment horizontal="right" vertical="center"/>
    </xf>
    <xf numFmtId="2" fontId="6" fillId="0" borderId="74" xfId="0" applyNumberFormat="1" applyFont="1" applyBorder="1" applyAlignment="1">
      <alignment horizontal="right" vertical="center"/>
    </xf>
    <xf numFmtId="2" fontId="6" fillId="0" borderId="70" xfId="0" applyNumberFormat="1" applyFont="1" applyBorder="1" applyAlignment="1">
      <alignment horizontal="right" vertical="center"/>
    </xf>
    <xf numFmtId="2" fontId="6" fillId="0" borderId="71" xfId="0" applyNumberFormat="1" applyFont="1" applyBorder="1" applyAlignment="1">
      <alignment horizontal="right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/>
    </xf>
    <xf numFmtId="0" fontId="9" fillId="0" borderId="75" xfId="0" applyFont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45720</xdr:rowOff>
    </xdr:from>
    <xdr:to>
      <xdr:col>2</xdr:col>
      <xdr:colOff>1074420</xdr:colOff>
      <xdr:row>7</xdr:row>
      <xdr:rowOff>105058</xdr:rowOff>
    </xdr:to>
    <xdr:pic>
      <xdr:nvPicPr>
        <xdr:cNvPr id="1282" name="Picture 2" descr="CITYLOGO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</a:blip>
        <a:srcRect/>
        <a:stretch>
          <a:fillRect/>
        </a:stretch>
      </xdr:blipFill>
      <xdr:spPr bwMode="auto">
        <a:xfrm>
          <a:off x="129540" y="45720"/>
          <a:ext cx="1211580" cy="1179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topLeftCell="A125" zoomScale="125" zoomScaleNormal="125" workbookViewId="0">
      <selection activeCell="A139" sqref="A139:G139"/>
    </sheetView>
  </sheetViews>
  <sheetFormatPr defaultColWidth="9.140625" defaultRowHeight="12.75" x14ac:dyDescent="0.2"/>
  <cols>
    <col min="1" max="1" width="4" style="1" bestFit="1" customWidth="1"/>
    <col min="2" max="2" width="3.7109375" style="2" hidden="1" customWidth="1"/>
    <col min="3" max="3" width="18.5703125" style="2" customWidth="1"/>
    <col min="4" max="5" width="16.7109375" style="3" customWidth="1"/>
    <col min="6" max="6" width="6" style="31" customWidth="1"/>
    <col min="7" max="7" width="6.42578125" style="4" customWidth="1"/>
    <col min="8" max="8" width="9.7109375" style="127" customWidth="1"/>
    <col min="9" max="9" width="10.7109375" style="2" customWidth="1"/>
    <col min="10" max="10" width="9.7109375" style="5" customWidth="1"/>
    <col min="11" max="11" width="10.7109375" style="2" customWidth="1"/>
    <col min="12" max="12" width="9.7109375" style="5" customWidth="1"/>
    <col min="13" max="13" width="10.7109375" style="2" customWidth="1"/>
    <col min="14" max="16384" width="9.140625" style="2"/>
  </cols>
  <sheetData>
    <row r="1" spans="1:13" s="9" customFormat="1" x14ac:dyDescent="0.2">
      <c r="A1" s="6"/>
      <c r="B1" s="7"/>
      <c r="C1" s="7"/>
      <c r="D1" s="8"/>
      <c r="E1" s="8"/>
      <c r="F1" s="33"/>
      <c r="G1" s="7"/>
      <c r="H1" s="122"/>
      <c r="I1" s="2"/>
      <c r="J1" s="2"/>
      <c r="K1" s="2"/>
      <c r="L1" s="2"/>
      <c r="M1" s="2"/>
    </row>
    <row r="2" spans="1:13" s="9" customFormat="1" ht="15.75" x14ac:dyDescent="0.25">
      <c r="A2" s="6"/>
      <c r="B2" s="7"/>
      <c r="C2" s="7"/>
      <c r="D2" s="161" t="s">
        <v>17</v>
      </c>
      <c r="E2" s="161"/>
      <c r="F2" s="161"/>
      <c r="G2" s="161"/>
      <c r="H2" s="161"/>
      <c r="I2" s="161"/>
      <c r="J2" s="161"/>
      <c r="K2" s="161"/>
      <c r="L2" s="161"/>
      <c r="M2" s="161"/>
    </row>
    <row r="3" spans="1:13" s="9" customFormat="1" ht="12.75" customHeight="1" x14ac:dyDescent="0.2">
      <c r="A3" s="6"/>
      <c r="B3" s="7"/>
      <c r="C3" s="7"/>
      <c r="D3" s="25" t="s">
        <v>15</v>
      </c>
      <c r="E3" s="26" t="s">
        <v>21</v>
      </c>
      <c r="F3" s="32"/>
      <c r="G3" s="19"/>
      <c r="H3" s="123"/>
      <c r="I3" s="14"/>
      <c r="J3" s="14"/>
      <c r="K3" s="14"/>
      <c r="L3" s="10"/>
      <c r="M3" s="2"/>
    </row>
    <row r="4" spans="1:13" s="9" customFormat="1" ht="12.75" customHeight="1" thickBot="1" x14ac:dyDescent="0.25">
      <c r="A4" s="6"/>
      <c r="B4" s="7"/>
      <c r="C4" s="7"/>
      <c r="D4" s="25" t="s">
        <v>16</v>
      </c>
      <c r="E4" s="61">
        <v>44991</v>
      </c>
      <c r="F4" s="61"/>
      <c r="G4" s="61"/>
      <c r="H4" s="133"/>
      <c r="I4" s="133"/>
      <c r="J4" s="130"/>
      <c r="K4" s="130"/>
      <c r="L4" s="131"/>
      <c r="M4" s="132"/>
    </row>
    <row r="5" spans="1:13" s="9" customFormat="1" ht="12.75" customHeight="1" x14ac:dyDescent="0.2">
      <c r="A5" s="6"/>
      <c r="B5" s="7"/>
      <c r="C5" s="7"/>
      <c r="D5" s="25" t="s">
        <v>18</v>
      </c>
      <c r="E5" s="117">
        <v>12316</v>
      </c>
      <c r="F5" s="32"/>
      <c r="G5" s="19"/>
      <c r="H5" s="123"/>
      <c r="I5" s="14"/>
      <c r="J5" s="25" t="s">
        <v>13</v>
      </c>
      <c r="K5" s="25" t="s">
        <v>157</v>
      </c>
      <c r="L5" s="146"/>
      <c r="M5" s="147"/>
    </row>
    <row r="6" spans="1:13" s="9" customFormat="1" ht="12.75" customHeight="1" x14ac:dyDescent="0.2">
      <c r="A6" s="6"/>
      <c r="B6" s="7"/>
      <c r="C6" s="7"/>
      <c r="D6" s="25" t="s">
        <v>19</v>
      </c>
      <c r="E6" s="117" t="s">
        <v>22</v>
      </c>
      <c r="F6" s="32"/>
      <c r="G6" s="19"/>
      <c r="H6" s="123"/>
      <c r="I6" s="19"/>
      <c r="J6" s="19"/>
      <c r="K6" s="14"/>
      <c r="L6" s="44"/>
      <c r="M6" s="45"/>
    </row>
    <row r="7" spans="1:13" s="9" customFormat="1" ht="12.75" customHeight="1" x14ac:dyDescent="0.2">
      <c r="A7" s="6"/>
      <c r="B7" s="7"/>
      <c r="C7" s="7"/>
      <c r="D7" s="25" t="s">
        <v>20</v>
      </c>
      <c r="E7" s="134" t="s">
        <v>23</v>
      </c>
      <c r="F7" s="134"/>
      <c r="G7" s="134"/>
      <c r="H7" s="134"/>
      <c r="I7" s="134"/>
      <c r="J7" s="134"/>
      <c r="K7" s="14"/>
      <c r="L7" s="44"/>
      <c r="M7" s="45"/>
    </row>
    <row r="8" spans="1:13" ht="13.5" thickBot="1" x14ac:dyDescent="0.25">
      <c r="A8" s="18"/>
      <c r="B8" s="13"/>
      <c r="C8" s="13"/>
      <c r="H8" s="124"/>
      <c r="I8" s="13"/>
      <c r="J8" s="12"/>
      <c r="K8" s="13"/>
      <c r="L8" s="12"/>
      <c r="M8" s="13"/>
    </row>
    <row r="9" spans="1:13" s="3" customFormat="1" ht="14.25" customHeight="1" thickTop="1" x14ac:dyDescent="0.2">
      <c r="A9" s="46" t="s">
        <v>3</v>
      </c>
      <c r="B9" s="47"/>
      <c r="C9" s="47"/>
      <c r="D9" s="47"/>
      <c r="E9" s="47"/>
      <c r="F9" s="47"/>
      <c r="G9" s="48"/>
      <c r="H9" s="53" t="s">
        <v>2</v>
      </c>
      <c r="I9" s="54"/>
      <c r="J9" s="57" t="s">
        <v>2</v>
      </c>
      <c r="K9" s="54"/>
      <c r="L9" s="57" t="s">
        <v>2</v>
      </c>
      <c r="M9" s="59"/>
    </row>
    <row r="10" spans="1:13" s="3" customFormat="1" ht="3" customHeight="1" thickBot="1" x14ac:dyDescent="0.25">
      <c r="A10" s="49"/>
      <c r="B10" s="50"/>
      <c r="C10" s="50"/>
      <c r="D10" s="50"/>
      <c r="E10" s="50"/>
      <c r="F10" s="50"/>
      <c r="G10" s="51"/>
      <c r="H10" s="55"/>
      <c r="I10" s="56"/>
      <c r="J10" s="58"/>
      <c r="K10" s="56"/>
      <c r="L10" s="58"/>
      <c r="M10" s="60"/>
    </row>
    <row r="11" spans="1:13" s="3" customFormat="1" ht="42" customHeight="1" thickBot="1" x14ac:dyDescent="0.25">
      <c r="A11" s="39"/>
      <c r="B11" s="40"/>
      <c r="C11" s="40"/>
      <c r="D11" s="40"/>
      <c r="E11" s="40"/>
      <c r="F11" s="40"/>
      <c r="G11" s="41"/>
      <c r="H11" s="42" t="s">
        <v>152</v>
      </c>
      <c r="I11" s="43"/>
      <c r="J11" s="42"/>
      <c r="K11" s="43"/>
      <c r="L11" s="52"/>
      <c r="M11" s="143"/>
    </row>
    <row r="12" spans="1:13" s="3" customFormat="1" ht="13.5" customHeight="1" thickBot="1" x14ac:dyDescent="0.25">
      <c r="A12" s="102"/>
      <c r="B12" s="103"/>
      <c r="C12" s="104" t="s">
        <v>4</v>
      </c>
      <c r="D12" s="104"/>
      <c r="E12" s="104"/>
      <c r="F12" s="104"/>
      <c r="G12" s="105"/>
      <c r="H12" s="106"/>
      <c r="I12" s="107"/>
      <c r="J12" s="106"/>
      <c r="K12" s="107"/>
      <c r="L12" s="108"/>
      <c r="M12" s="144"/>
    </row>
    <row r="13" spans="1:13" s="3" customFormat="1" ht="33" customHeight="1" thickBot="1" x14ac:dyDescent="0.25">
      <c r="A13" s="135" t="s">
        <v>24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48"/>
    </row>
    <row r="14" spans="1:13" s="3" customFormat="1" ht="18" customHeight="1" thickBot="1" x14ac:dyDescent="0.25">
      <c r="A14" s="135" t="s">
        <v>25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48"/>
    </row>
    <row r="15" spans="1:13" s="3" customFormat="1" ht="47.25" customHeight="1" thickBot="1" x14ac:dyDescent="0.25">
      <c r="A15" s="137" t="s">
        <v>154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49"/>
    </row>
    <row r="16" spans="1:13" ht="14.25" thickTop="1" thickBot="1" x14ac:dyDescent="0.25">
      <c r="A16" s="96" t="s">
        <v>0</v>
      </c>
      <c r="B16" s="97"/>
      <c r="C16" s="94" t="s">
        <v>1</v>
      </c>
      <c r="D16" s="94"/>
      <c r="E16" s="95"/>
      <c r="F16" s="168" t="s">
        <v>5</v>
      </c>
      <c r="G16" s="169" t="s">
        <v>6</v>
      </c>
      <c r="H16" s="125" t="s">
        <v>7</v>
      </c>
      <c r="I16" s="99" t="s">
        <v>8</v>
      </c>
      <c r="J16" s="98" t="s">
        <v>7</v>
      </c>
      <c r="K16" s="99" t="s">
        <v>8</v>
      </c>
      <c r="L16" s="100" t="s">
        <v>7</v>
      </c>
      <c r="M16" s="101" t="s">
        <v>8</v>
      </c>
    </row>
    <row r="17" spans="1:13" ht="15.75" customHeight="1" thickBot="1" x14ac:dyDescent="0.25">
      <c r="A17" s="112">
        <v>1</v>
      </c>
      <c r="B17" s="93"/>
      <c r="C17" s="115" t="s">
        <v>120</v>
      </c>
      <c r="D17" s="115"/>
      <c r="E17" s="116"/>
      <c r="F17" s="110">
        <v>300</v>
      </c>
      <c r="G17" s="113" t="s">
        <v>26</v>
      </c>
      <c r="H17" s="166">
        <v>91.82</v>
      </c>
      <c r="I17" s="163">
        <v>9182</v>
      </c>
      <c r="J17" s="118"/>
      <c r="K17" s="121"/>
      <c r="L17" s="118"/>
      <c r="M17" s="141"/>
    </row>
    <row r="18" spans="1:13" ht="12" customHeight="1" thickBot="1" x14ac:dyDescent="0.25">
      <c r="A18" s="111"/>
      <c r="B18" s="93"/>
      <c r="C18" s="91"/>
      <c r="D18" s="91"/>
      <c r="E18" s="92"/>
      <c r="F18" s="109"/>
      <c r="G18" s="114"/>
      <c r="H18" s="167"/>
      <c r="I18" s="164">
        <f>SUM(F17*H17)</f>
        <v>27545.999999999996</v>
      </c>
      <c r="J18" s="119"/>
      <c r="K18" s="120"/>
      <c r="L18" s="119"/>
      <c r="M18" s="142"/>
    </row>
    <row r="19" spans="1:13" ht="26.25" customHeight="1" thickBot="1" x14ac:dyDescent="0.25">
      <c r="A19" s="23">
        <v>2</v>
      </c>
      <c r="B19" s="24"/>
      <c r="C19" s="37" t="s">
        <v>121</v>
      </c>
      <c r="D19" s="37"/>
      <c r="E19" s="38"/>
      <c r="F19" s="29">
        <v>20</v>
      </c>
      <c r="G19" s="28" t="s">
        <v>26</v>
      </c>
      <c r="H19" s="165">
        <v>137.76</v>
      </c>
      <c r="I19" s="162">
        <f>SUM(F19*H19)</f>
        <v>2755.2</v>
      </c>
      <c r="J19" s="21"/>
      <c r="K19" s="20"/>
      <c r="L19" s="21"/>
      <c r="M19" s="22"/>
    </row>
    <row r="20" spans="1:13" ht="26.25" customHeight="1" thickBot="1" x14ac:dyDescent="0.25">
      <c r="A20" s="23">
        <v>3</v>
      </c>
      <c r="B20" s="24"/>
      <c r="C20" s="37" t="s">
        <v>122</v>
      </c>
      <c r="D20" s="37"/>
      <c r="E20" s="38"/>
      <c r="F20" s="29">
        <v>20</v>
      </c>
      <c r="G20" s="28" t="s">
        <v>26</v>
      </c>
      <c r="H20" s="165">
        <v>104.22</v>
      </c>
      <c r="I20" s="162">
        <f t="shared" ref="I20:I83" si="0">SUM(F20*H20)</f>
        <v>2084.4</v>
      </c>
      <c r="J20" s="21"/>
      <c r="K20" s="20"/>
      <c r="L20" s="21"/>
      <c r="M20" s="22"/>
    </row>
    <row r="21" spans="1:13" ht="26.25" customHeight="1" thickBot="1" x14ac:dyDescent="0.25">
      <c r="A21" s="23">
        <v>4</v>
      </c>
      <c r="B21" s="24"/>
      <c r="C21" s="37" t="s">
        <v>123</v>
      </c>
      <c r="D21" s="37"/>
      <c r="E21" s="38"/>
      <c r="F21" s="29">
        <v>5</v>
      </c>
      <c r="G21" s="28" t="s">
        <v>26</v>
      </c>
      <c r="H21" s="165">
        <v>403.43</v>
      </c>
      <c r="I21" s="162">
        <f t="shared" si="0"/>
        <v>2017.15</v>
      </c>
      <c r="J21" s="21"/>
      <c r="K21" s="20"/>
      <c r="L21" s="21"/>
      <c r="M21" s="22"/>
    </row>
    <row r="22" spans="1:13" ht="26.25" customHeight="1" thickBot="1" x14ac:dyDescent="0.25">
      <c r="A22" s="23">
        <v>5</v>
      </c>
      <c r="B22" s="24"/>
      <c r="C22" s="37" t="s">
        <v>124</v>
      </c>
      <c r="D22" s="37"/>
      <c r="E22" s="38"/>
      <c r="F22" s="29">
        <v>5</v>
      </c>
      <c r="G22" s="28" t="s">
        <v>26</v>
      </c>
      <c r="H22" s="165">
        <v>289.77</v>
      </c>
      <c r="I22" s="162">
        <f t="shared" si="0"/>
        <v>1448.85</v>
      </c>
      <c r="J22" s="21"/>
      <c r="K22" s="20"/>
      <c r="L22" s="21"/>
      <c r="M22" s="22"/>
    </row>
    <row r="23" spans="1:13" ht="26.25" customHeight="1" thickBot="1" x14ac:dyDescent="0.25">
      <c r="A23" s="23">
        <v>6</v>
      </c>
      <c r="B23" s="24"/>
      <c r="C23" s="37" t="s">
        <v>125</v>
      </c>
      <c r="D23" s="37"/>
      <c r="E23" s="38"/>
      <c r="F23" s="29">
        <v>30</v>
      </c>
      <c r="G23" s="30" t="s">
        <v>27</v>
      </c>
      <c r="H23" s="165">
        <v>21.48</v>
      </c>
      <c r="I23" s="162">
        <f t="shared" si="0"/>
        <v>644.4</v>
      </c>
      <c r="J23" s="21"/>
      <c r="K23" s="20"/>
      <c r="L23" s="21"/>
      <c r="M23" s="22"/>
    </row>
    <row r="24" spans="1:13" ht="26.25" customHeight="1" thickBot="1" x14ac:dyDescent="0.25">
      <c r="A24" s="23">
        <v>7</v>
      </c>
      <c r="B24" s="24"/>
      <c r="C24" s="37" t="s">
        <v>126</v>
      </c>
      <c r="D24" s="37"/>
      <c r="E24" s="38"/>
      <c r="F24" s="29">
        <v>30</v>
      </c>
      <c r="G24" s="28" t="s">
        <v>26</v>
      </c>
      <c r="H24" s="165">
        <v>40.54</v>
      </c>
      <c r="I24" s="162">
        <f t="shared" si="0"/>
        <v>1216.2</v>
      </c>
      <c r="J24" s="21"/>
      <c r="K24" s="20"/>
      <c r="L24" s="21"/>
      <c r="M24" s="22"/>
    </row>
    <row r="25" spans="1:13" ht="26.25" customHeight="1" thickBot="1" x14ac:dyDescent="0.25">
      <c r="A25" s="23">
        <v>8</v>
      </c>
      <c r="B25" s="24"/>
      <c r="C25" s="37" t="s">
        <v>127</v>
      </c>
      <c r="D25" s="37"/>
      <c r="E25" s="38"/>
      <c r="F25" s="34">
        <v>5</v>
      </c>
      <c r="G25" s="27" t="s">
        <v>26</v>
      </c>
      <c r="H25" s="165">
        <v>80.11</v>
      </c>
      <c r="I25" s="162">
        <f t="shared" si="0"/>
        <v>400.55</v>
      </c>
      <c r="J25" s="21"/>
      <c r="K25" s="20"/>
      <c r="L25" s="21"/>
      <c r="M25" s="22"/>
    </row>
    <row r="26" spans="1:13" ht="26.25" customHeight="1" thickBot="1" x14ac:dyDescent="0.25">
      <c r="A26" s="23">
        <v>9</v>
      </c>
      <c r="B26" s="24"/>
      <c r="C26" s="37" t="s">
        <v>128</v>
      </c>
      <c r="D26" s="37"/>
      <c r="E26" s="38"/>
      <c r="F26" s="34">
        <v>10</v>
      </c>
      <c r="G26" s="27" t="s">
        <v>26</v>
      </c>
      <c r="H26" s="165">
        <v>25.67</v>
      </c>
      <c r="I26" s="162">
        <f t="shared" si="0"/>
        <v>256.70000000000005</v>
      </c>
      <c r="J26" s="21"/>
      <c r="K26" s="20"/>
      <c r="L26" s="21"/>
      <c r="M26" s="22"/>
    </row>
    <row r="27" spans="1:13" ht="26.25" customHeight="1" thickBot="1" x14ac:dyDescent="0.25">
      <c r="A27" s="23">
        <v>10</v>
      </c>
      <c r="B27" s="24"/>
      <c r="C27" s="37" t="s">
        <v>129</v>
      </c>
      <c r="D27" s="37"/>
      <c r="E27" s="38"/>
      <c r="F27" s="34">
        <v>5</v>
      </c>
      <c r="G27" s="27" t="s">
        <v>26</v>
      </c>
      <c r="H27" s="165">
        <v>43.62</v>
      </c>
      <c r="I27" s="162">
        <f t="shared" si="0"/>
        <v>218.1</v>
      </c>
      <c r="J27" s="21"/>
      <c r="K27" s="20"/>
      <c r="L27" s="21"/>
      <c r="M27" s="22"/>
    </row>
    <row r="28" spans="1:13" ht="26.25" customHeight="1" thickBot="1" x14ac:dyDescent="0.25">
      <c r="A28" s="23">
        <v>11</v>
      </c>
      <c r="B28" s="24"/>
      <c r="C28" s="37" t="s">
        <v>130</v>
      </c>
      <c r="D28" s="37"/>
      <c r="E28" s="38"/>
      <c r="F28" s="34">
        <v>5</v>
      </c>
      <c r="G28" s="27" t="s">
        <v>26</v>
      </c>
      <c r="H28" s="165">
        <v>76.97</v>
      </c>
      <c r="I28" s="162">
        <f t="shared" si="0"/>
        <v>384.85</v>
      </c>
      <c r="J28" s="21"/>
      <c r="K28" s="20"/>
      <c r="L28" s="21"/>
      <c r="M28" s="22"/>
    </row>
    <row r="29" spans="1:13" ht="26.25" customHeight="1" thickBot="1" x14ac:dyDescent="0.25">
      <c r="A29" s="23">
        <v>12</v>
      </c>
      <c r="B29" s="24"/>
      <c r="C29" s="37" t="s">
        <v>131</v>
      </c>
      <c r="D29" s="37"/>
      <c r="E29" s="38"/>
      <c r="F29" s="34">
        <v>40</v>
      </c>
      <c r="G29" s="27" t="s">
        <v>26</v>
      </c>
      <c r="H29" s="165">
        <v>20.62</v>
      </c>
      <c r="I29" s="162">
        <f t="shared" si="0"/>
        <v>824.80000000000007</v>
      </c>
      <c r="J29" s="21"/>
      <c r="K29" s="20"/>
      <c r="L29" s="21"/>
      <c r="M29" s="22"/>
    </row>
    <row r="30" spans="1:13" ht="26.25" customHeight="1" thickBot="1" x14ac:dyDescent="0.25">
      <c r="A30" s="23">
        <v>13</v>
      </c>
      <c r="B30" s="24"/>
      <c r="C30" s="37" t="s">
        <v>132</v>
      </c>
      <c r="D30" s="37"/>
      <c r="E30" s="38"/>
      <c r="F30" s="34">
        <v>15</v>
      </c>
      <c r="G30" s="27" t="s">
        <v>26</v>
      </c>
      <c r="H30" s="165">
        <v>30.33</v>
      </c>
      <c r="I30" s="162">
        <f t="shared" si="0"/>
        <v>454.95</v>
      </c>
      <c r="J30" s="21"/>
      <c r="K30" s="20"/>
      <c r="L30" s="21"/>
      <c r="M30" s="22"/>
    </row>
    <row r="31" spans="1:13" ht="26.25" customHeight="1" thickBot="1" x14ac:dyDescent="0.25">
      <c r="A31" s="23">
        <v>14</v>
      </c>
      <c r="B31" s="24"/>
      <c r="C31" s="37" t="s">
        <v>133</v>
      </c>
      <c r="D31" s="37"/>
      <c r="E31" s="38"/>
      <c r="F31" s="34">
        <v>30</v>
      </c>
      <c r="G31" s="27" t="s">
        <v>26</v>
      </c>
      <c r="H31" s="165">
        <v>18.13</v>
      </c>
      <c r="I31" s="162">
        <f t="shared" si="0"/>
        <v>543.9</v>
      </c>
      <c r="J31" s="21"/>
      <c r="K31" s="20"/>
      <c r="L31" s="21"/>
      <c r="M31" s="22"/>
    </row>
    <row r="32" spans="1:13" ht="26.25" customHeight="1" thickBot="1" x14ac:dyDescent="0.25">
      <c r="A32" s="23">
        <v>15</v>
      </c>
      <c r="B32" s="24"/>
      <c r="C32" s="37" t="s">
        <v>134</v>
      </c>
      <c r="D32" s="37"/>
      <c r="E32" s="38"/>
      <c r="F32" s="34">
        <v>20</v>
      </c>
      <c r="G32" s="27" t="s">
        <v>26</v>
      </c>
      <c r="H32" s="165">
        <v>58.83</v>
      </c>
      <c r="I32" s="162">
        <f t="shared" si="0"/>
        <v>1176.5999999999999</v>
      </c>
      <c r="J32" s="21"/>
      <c r="K32" s="20"/>
      <c r="L32" s="21"/>
      <c r="M32" s="22"/>
    </row>
    <row r="33" spans="1:13" ht="26.25" customHeight="1" thickBot="1" x14ac:dyDescent="0.25">
      <c r="A33" s="23">
        <v>16</v>
      </c>
      <c r="B33" s="24"/>
      <c r="C33" s="37" t="s">
        <v>135</v>
      </c>
      <c r="D33" s="37"/>
      <c r="E33" s="38"/>
      <c r="F33" s="34">
        <v>5</v>
      </c>
      <c r="G33" s="27" t="s">
        <v>26</v>
      </c>
      <c r="H33" s="165">
        <v>85.72</v>
      </c>
      <c r="I33" s="162">
        <f t="shared" si="0"/>
        <v>428.6</v>
      </c>
      <c r="J33" s="21"/>
      <c r="K33" s="20"/>
      <c r="L33" s="21"/>
      <c r="M33" s="22"/>
    </row>
    <row r="34" spans="1:13" ht="26.25" customHeight="1" thickBot="1" x14ac:dyDescent="0.25">
      <c r="A34" s="23">
        <v>17</v>
      </c>
      <c r="B34" s="24"/>
      <c r="C34" s="37" t="s">
        <v>136</v>
      </c>
      <c r="D34" s="37"/>
      <c r="E34" s="38"/>
      <c r="F34" s="34">
        <v>5</v>
      </c>
      <c r="G34" s="27" t="s">
        <v>26</v>
      </c>
      <c r="H34" s="165">
        <v>24.01</v>
      </c>
      <c r="I34" s="162">
        <f t="shared" si="0"/>
        <v>120.05000000000001</v>
      </c>
      <c r="J34" s="21"/>
      <c r="K34" s="20"/>
      <c r="L34" s="21"/>
      <c r="M34" s="22"/>
    </row>
    <row r="35" spans="1:13" ht="26.25" customHeight="1" thickBot="1" x14ac:dyDescent="0.25">
      <c r="A35" s="23">
        <v>18</v>
      </c>
      <c r="B35" s="24"/>
      <c r="C35" s="37" t="s">
        <v>137</v>
      </c>
      <c r="D35" s="37"/>
      <c r="E35" s="38"/>
      <c r="F35" s="34">
        <v>5</v>
      </c>
      <c r="G35" s="27" t="s">
        <v>26</v>
      </c>
      <c r="H35" s="165">
        <v>19.14</v>
      </c>
      <c r="I35" s="162">
        <f t="shared" si="0"/>
        <v>95.7</v>
      </c>
      <c r="J35" s="21"/>
      <c r="K35" s="20"/>
      <c r="L35" s="21"/>
      <c r="M35" s="22"/>
    </row>
    <row r="36" spans="1:13" ht="26.25" customHeight="1" thickBot="1" x14ac:dyDescent="0.25">
      <c r="A36" s="23">
        <v>19</v>
      </c>
      <c r="B36" s="24"/>
      <c r="C36" s="37" t="s">
        <v>138</v>
      </c>
      <c r="D36" s="37"/>
      <c r="E36" s="38"/>
      <c r="F36" s="34">
        <v>5</v>
      </c>
      <c r="G36" s="27" t="s">
        <v>26</v>
      </c>
      <c r="H36" s="165">
        <v>29.79</v>
      </c>
      <c r="I36" s="162">
        <f t="shared" si="0"/>
        <v>148.94999999999999</v>
      </c>
      <c r="J36" s="21"/>
      <c r="K36" s="20"/>
      <c r="L36" s="21"/>
      <c r="M36" s="22"/>
    </row>
    <row r="37" spans="1:13" ht="26.25" customHeight="1" thickBot="1" x14ac:dyDescent="0.25">
      <c r="A37" s="23">
        <v>20</v>
      </c>
      <c r="B37" s="24"/>
      <c r="C37" s="37" t="s">
        <v>139</v>
      </c>
      <c r="D37" s="37"/>
      <c r="E37" s="38"/>
      <c r="F37" s="34">
        <v>5</v>
      </c>
      <c r="G37" s="27" t="s">
        <v>26</v>
      </c>
      <c r="H37" s="165">
        <v>37.5</v>
      </c>
      <c r="I37" s="162">
        <f t="shared" si="0"/>
        <v>187.5</v>
      </c>
      <c r="J37" s="21"/>
      <c r="K37" s="20"/>
      <c r="L37" s="21"/>
      <c r="M37" s="22"/>
    </row>
    <row r="38" spans="1:13" ht="26.25" customHeight="1" thickBot="1" x14ac:dyDescent="0.25">
      <c r="A38" s="23">
        <v>21</v>
      </c>
      <c r="B38" s="24"/>
      <c r="C38" s="37" t="s">
        <v>140</v>
      </c>
      <c r="D38" s="37"/>
      <c r="E38" s="38"/>
      <c r="F38" s="34">
        <v>40</v>
      </c>
      <c r="G38" s="27" t="s">
        <v>26</v>
      </c>
      <c r="H38" s="165">
        <v>22.09</v>
      </c>
      <c r="I38" s="162">
        <f t="shared" si="0"/>
        <v>883.6</v>
      </c>
      <c r="J38" s="21"/>
      <c r="K38" s="20"/>
      <c r="L38" s="21"/>
      <c r="M38" s="22"/>
    </row>
    <row r="39" spans="1:13" ht="26.25" customHeight="1" thickBot="1" x14ac:dyDescent="0.25">
      <c r="A39" s="23">
        <v>22</v>
      </c>
      <c r="B39" s="24"/>
      <c r="C39" s="37" t="s">
        <v>141</v>
      </c>
      <c r="D39" s="37"/>
      <c r="E39" s="38"/>
      <c r="F39" s="34">
        <v>10</v>
      </c>
      <c r="G39" s="27" t="s">
        <v>26</v>
      </c>
      <c r="H39" s="165">
        <v>25.27</v>
      </c>
      <c r="I39" s="162">
        <f t="shared" si="0"/>
        <v>252.7</v>
      </c>
      <c r="J39" s="21"/>
      <c r="K39" s="20"/>
      <c r="L39" s="21"/>
      <c r="M39" s="22"/>
    </row>
    <row r="40" spans="1:13" ht="26.25" customHeight="1" thickBot="1" x14ac:dyDescent="0.25">
      <c r="A40" s="23">
        <v>23</v>
      </c>
      <c r="B40" s="24"/>
      <c r="C40" s="37" t="s">
        <v>142</v>
      </c>
      <c r="D40" s="37"/>
      <c r="E40" s="38"/>
      <c r="F40" s="34">
        <v>5</v>
      </c>
      <c r="G40" s="27" t="s">
        <v>26</v>
      </c>
      <c r="H40" s="165">
        <v>84.54</v>
      </c>
      <c r="I40" s="162">
        <f t="shared" si="0"/>
        <v>422.70000000000005</v>
      </c>
      <c r="J40" s="21"/>
      <c r="K40" s="20"/>
      <c r="L40" s="21"/>
      <c r="M40" s="22"/>
    </row>
    <row r="41" spans="1:13" ht="26.25" customHeight="1" thickBot="1" x14ac:dyDescent="0.25">
      <c r="A41" s="23">
        <v>24</v>
      </c>
      <c r="B41" s="24"/>
      <c r="C41" s="37" t="s">
        <v>149</v>
      </c>
      <c r="D41" s="37"/>
      <c r="E41" s="38"/>
      <c r="F41" s="34">
        <v>5</v>
      </c>
      <c r="G41" s="27" t="s">
        <v>26</v>
      </c>
      <c r="H41" s="165">
        <v>114.13</v>
      </c>
      <c r="I41" s="162">
        <f t="shared" si="0"/>
        <v>570.65</v>
      </c>
      <c r="J41" s="21"/>
      <c r="K41" s="20"/>
      <c r="L41" s="21"/>
      <c r="M41" s="22"/>
    </row>
    <row r="42" spans="1:13" ht="26.25" customHeight="1" thickBot="1" x14ac:dyDescent="0.25">
      <c r="A42" s="23">
        <v>25</v>
      </c>
      <c r="B42" s="24"/>
      <c r="C42" s="37" t="s">
        <v>143</v>
      </c>
      <c r="D42" s="37"/>
      <c r="E42" s="38"/>
      <c r="F42" s="34">
        <v>5</v>
      </c>
      <c r="G42" s="27" t="s">
        <v>26</v>
      </c>
      <c r="H42" s="165">
        <v>32.270000000000003</v>
      </c>
      <c r="I42" s="162">
        <f t="shared" si="0"/>
        <v>161.35000000000002</v>
      </c>
      <c r="J42" s="21"/>
      <c r="K42" s="20"/>
      <c r="L42" s="21"/>
      <c r="M42" s="22"/>
    </row>
    <row r="43" spans="1:13" ht="26.25" customHeight="1" thickBot="1" x14ac:dyDescent="0.25">
      <c r="A43" s="23">
        <v>26</v>
      </c>
      <c r="B43" s="24"/>
      <c r="C43" s="37" t="s">
        <v>28</v>
      </c>
      <c r="D43" s="37"/>
      <c r="E43" s="38"/>
      <c r="F43" s="34">
        <v>10</v>
      </c>
      <c r="G43" s="27" t="s">
        <v>26</v>
      </c>
      <c r="H43" s="165">
        <v>54.77</v>
      </c>
      <c r="I43" s="162">
        <f t="shared" si="0"/>
        <v>547.70000000000005</v>
      </c>
      <c r="J43" s="21"/>
      <c r="K43" s="20"/>
      <c r="L43" s="21"/>
      <c r="M43" s="22"/>
    </row>
    <row r="44" spans="1:13" ht="26.25" customHeight="1" thickBot="1" x14ac:dyDescent="0.25">
      <c r="A44" s="23">
        <v>27</v>
      </c>
      <c r="B44" s="24"/>
      <c r="C44" s="37" t="s">
        <v>29</v>
      </c>
      <c r="D44" s="37"/>
      <c r="E44" s="38"/>
      <c r="F44" s="34">
        <v>75</v>
      </c>
      <c r="G44" s="27" t="s">
        <v>26</v>
      </c>
      <c r="H44" s="165">
        <v>29.87</v>
      </c>
      <c r="I44" s="162">
        <f t="shared" si="0"/>
        <v>2240.25</v>
      </c>
      <c r="J44" s="21"/>
      <c r="K44" s="20"/>
      <c r="L44" s="21"/>
      <c r="M44" s="22"/>
    </row>
    <row r="45" spans="1:13" ht="26.25" customHeight="1" thickBot="1" x14ac:dyDescent="0.25">
      <c r="A45" s="23">
        <v>28</v>
      </c>
      <c r="B45" s="24"/>
      <c r="C45" s="37" t="s">
        <v>30</v>
      </c>
      <c r="D45" s="37"/>
      <c r="E45" s="38"/>
      <c r="F45" s="34">
        <v>5</v>
      </c>
      <c r="G45" s="27" t="s">
        <v>26</v>
      </c>
      <c r="H45" s="165">
        <v>18.13</v>
      </c>
      <c r="I45" s="162">
        <f t="shared" si="0"/>
        <v>90.649999999999991</v>
      </c>
      <c r="J45" s="21"/>
      <c r="K45" s="20"/>
      <c r="L45" s="21"/>
      <c r="M45" s="22"/>
    </row>
    <row r="46" spans="1:13" ht="26.25" customHeight="1" thickBot="1" x14ac:dyDescent="0.25">
      <c r="A46" s="23">
        <v>29</v>
      </c>
      <c r="B46" s="24"/>
      <c r="C46" s="37" t="s">
        <v>31</v>
      </c>
      <c r="D46" s="37"/>
      <c r="E46" s="38"/>
      <c r="F46" s="34">
        <v>5</v>
      </c>
      <c r="G46" s="27" t="s">
        <v>26</v>
      </c>
      <c r="H46" s="165">
        <v>43.14</v>
      </c>
      <c r="I46" s="162">
        <f t="shared" si="0"/>
        <v>215.7</v>
      </c>
      <c r="J46" s="21"/>
      <c r="K46" s="20"/>
      <c r="L46" s="21"/>
      <c r="M46" s="22"/>
    </row>
    <row r="47" spans="1:13" ht="26.25" customHeight="1" thickBot="1" x14ac:dyDescent="0.25">
      <c r="A47" s="23">
        <v>30</v>
      </c>
      <c r="B47" s="24"/>
      <c r="C47" s="37" t="s">
        <v>144</v>
      </c>
      <c r="D47" s="37"/>
      <c r="E47" s="38"/>
      <c r="F47" s="34">
        <v>5</v>
      </c>
      <c r="G47" s="27" t="s">
        <v>26</v>
      </c>
      <c r="H47" s="165">
        <v>19.079999999999998</v>
      </c>
      <c r="I47" s="162">
        <f t="shared" si="0"/>
        <v>95.399999999999991</v>
      </c>
      <c r="J47" s="21"/>
      <c r="K47" s="20"/>
      <c r="L47" s="21"/>
      <c r="M47" s="22"/>
    </row>
    <row r="48" spans="1:13" ht="26.25" customHeight="1" thickBot="1" x14ac:dyDescent="0.25">
      <c r="A48" s="23">
        <v>31</v>
      </c>
      <c r="B48" s="24"/>
      <c r="C48" s="37" t="s">
        <v>32</v>
      </c>
      <c r="D48" s="37"/>
      <c r="E48" s="38"/>
      <c r="F48" s="34">
        <v>10</v>
      </c>
      <c r="G48" s="27" t="s">
        <v>26</v>
      </c>
      <c r="H48" s="165">
        <v>25.89</v>
      </c>
      <c r="I48" s="162">
        <f t="shared" si="0"/>
        <v>258.89999999999998</v>
      </c>
      <c r="J48" s="21"/>
      <c r="K48" s="20"/>
      <c r="L48" s="21"/>
      <c r="M48" s="22"/>
    </row>
    <row r="49" spans="1:13" ht="26.25" customHeight="1" thickBot="1" x14ac:dyDescent="0.25">
      <c r="A49" s="23">
        <v>32</v>
      </c>
      <c r="B49" s="24"/>
      <c r="C49" s="37" t="s">
        <v>33</v>
      </c>
      <c r="D49" s="37"/>
      <c r="E49" s="38"/>
      <c r="F49" s="34">
        <v>5</v>
      </c>
      <c r="G49" s="27" t="s">
        <v>26</v>
      </c>
      <c r="H49" s="165">
        <v>75.260000000000005</v>
      </c>
      <c r="I49" s="162">
        <f t="shared" si="0"/>
        <v>376.3</v>
      </c>
      <c r="J49" s="21"/>
      <c r="K49" s="20"/>
      <c r="L49" s="21"/>
      <c r="M49" s="22"/>
    </row>
    <row r="50" spans="1:13" ht="26.25" customHeight="1" thickBot="1" x14ac:dyDescent="0.25">
      <c r="A50" s="23">
        <v>33</v>
      </c>
      <c r="B50" s="24"/>
      <c r="C50" s="37" t="s">
        <v>34</v>
      </c>
      <c r="D50" s="37"/>
      <c r="E50" s="38"/>
      <c r="F50" s="34">
        <v>5</v>
      </c>
      <c r="G50" s="27" t="s">
        <v>26</v>
      </c>
      <c r="H50" s="165">
        <v>89.61</v>
      </c>
      <c r="I50" s="162">
        <f t="shared" si="0"/>
        <v>448.05</v>
      </c>
      <c r="J50" s="21"/>
      <c r="K50" s="20"/>
      <c r="L50" s="21"/>
      <c r="M50" s="22"/>
    </row>
    <row r="51" spans="1:13" ht="39" customHeight="1" thickBot="1" x14ac:dyDescent="0.25">
      <c r="A51" s="23">
        <v>34</v>
      </c>
      <c r="B51" s="24"/>
      <c r="C51" s="37" t="s">
        <v>35</v>
      </c>
      <c r="D51" s="37"/>
      <c r="E51" s="38"/>
      <c r="F51" s="34">
        <v>5</v>
      </c>
      <c r="G51" s="27" t="s">
        <v>26</v>
      </c>
      <c r="H51" s="165">
        <v>25.6</v>
      </c>
      <c r="I51" s="162">
        <f t="shared" si="0"/>
        <v>128</v>
      </c>
      <c r="J51" s="21"/>
      <c r="K51" s="20"/>
      <c r="L51" s="21"/>
      <c r="M51" s="22"/>
    </row>
    <row r="52" spans="1:13" ht="26.25" customHeight="1" thickBot="1" x14ac:dyDescent="0.25">
      <c r="A52" s="23">
        <v>35</v>
      </c>
      <c r="B52" s="24"/>
      <c r="C52" s="37" t="s">
        <v>36</v>
      </c>
      <c r="D52" s="37"/>
      <c r="E52" s="38"/>
      <c r="F52" s="34">
        <v>20</v>
      </c>
      <c r="G52" s="27" t="s">
        <v>26</v>
      </c>
      <c r="H52" s="165">
        <v>30.08</v>
      </c>
      <c r="I52" s="162">
        <f t="shared" si="0"/>
        <v>601.59999999999991</v>
      </c>
      <c r="J52" s="21"/>
      <c r="K52" s="20"/>
      <c r="L52" s="21"/>
      <c r="M52" s="22"/>
    </row>
    <row r="53" spans="1:13" ht="26.25" customHeight="1" thickBot="1" x14ac:dyDescent="0.25">
      <c r="A53" s="23">
        <v>36</v>
      </c>
      <c r="B53" s="24"/>
      <c r="C53" s="37" t="s">
        <v>37</v>
      </c>
      <c r="D53" s="37"/>
      <c r="E53" s="38"/>
      <c r="F53" s="34">
        <v>5</v>
      </c>
      <c r="G53" s="27" t="s">
        <v>26</v>
      </c>
      <c r="H53" s="165">
        <v>174.92</v>
      </c>
      <c r="I53" s="162">
        <f t="shared" si="0"/>
        <v>874.59999999999991</v>
      </c>
      <c r="J53" s="21"/>
      <c r="K53" s="20"/>
      <c r="L53" s="21"/>
      <c r="M53" s="22"/>
    </row>
    <row r="54" spans="1:13" ht="26.25" customHeight="1" thickBot="1" x14ac:dyDescent="0.25">
      <c r="A54" s="23">
        <v>37</v>
      </c>
      <c r="B54" s="24"/>
      <c r="C54" s="37" t="s">
        <v>38</v>
      </c>
      <c r="D54" s="37"/>
      <c r="E54" s="38"/>
      <c r="F54" s="34">
        <v>5</v>
      </c>
      <c r="G54" s="27" t="s">
        <v>26</v>
      </c>
      <c r="H54" s="165">
        <v>179.03</v>
      </c>
      <c r="I54" s="162">
        <f t="shared" si="0"/>
        <v>895.15</v>
      </c>
      <c r="J54" s="21"/>
      <c r="K54" s="20"/>
      <c r="L54" s="21"/>
      <c r="M54" s="22"/>
    </row>
    <row r="55" spans="1:13" ht="26.25" customHeight="1" thickBot="1" x14ac:dyDescent="0.25">
      <c r="A55" s="23">
        <v>38</v>
      </c>
      <c r="B55" s="24"/>
      <c r="C55" s="37" t="s">
        <v>39</v>
      </c>
      <c r="D55" s="37"/>
      <c r="E55" s="38"/>
      <c r="F55" s="34">
        <v>15</v>
      </c>
      <c r="G55" s="27" t="s">
        <v>26</v>
      </c>
      <c r="H55" s="165">
        <v>25.73</v>
      </c>
      <c r="I55" s="162">
        <f t="shared" si="0"/>
        <v>385.95</v>
      </c>
      <c r="J55" s="21"/>
      <c r="K55" s="20"/>
      <c r="L55" s="21"/>
      <c r="M55" s="22"/>
    </row>
    <row r="56" spans="1:13" ht="26.25" customHeight="1" thickBot="1" x14ac:dyDescent="0.25">
      <c r="A56" s="23">
        <v>39</v>
      </c>
      <c r="B56" s="24"/>
      <c r="C56" s="37" t="s">
        <v>40</v>
      </c>
      <c r="D56" s="37"/>
      <c r="E56" s="38"/>
      <c r="F56" s="34">
        <v>10</v>
      </c>
      <c r="G56" s="27" t="s">
        <v>26</v>
      </c>
      <c r="H56" s="165">
        <v>70.09</v>
      </c>
      <c r="I56" s="162">
        <f t="shared" si="0"/>
        <v>700.90000000000009</v>
      </c>
      <c r="J56" s="21"/>
      <c r="K56" s="20"/>
      <c r="L56" s="21"/>
      <c r="M56" s="22"/>
    </row>
    <row r="57" spans="1:13" ht="13.5" thickBot="1" x14ac:dyDescent="0.25">
      <c r="A57" s="23">
        <v>40</v>
      </c>
      <c r="B57" s="24"/>
      <c r="C57" s="37" t="s">
        <v>41</v>
      </c>
      <c r="D57" s="37"/>
      <c r="E57" s="38"/>
      <c r="F57" s="34">
        <v>5</v>
      </c>
      <c r="G57" s="27" t="s">
        <v>26</v>
      </c>
      <c r="H57" s="165">
        <v>120.11</v>
      </c>
      <c r="I57" s="162">
        <f t="shared" si="0"/>
        <v>600.54999999999995</v>
      </c>
      <c r="J57" s="21"/>
      <c r="K57" s="20"/>
      <c r="L57" s="21"/>
      <c r="M57" s="22"/>
    </row>
    <row r="58" spans="1:13" ht="26.25" customHeight="1" thickBot="1" x14ac:dyDescent="0.25">
      <c r="A58" s="23">
        <v>41</v>
      </c>
      <c r="B58" s="24"/>
      <c r="C58" s="37" t="s">
        <v>42</v>
      </c>
      <c r="D58" s="37"/>
      <c r="E58" s="38"/>
      <c r="F58" s="34">
        <v>30</v>
      </c>
      <c r="G58" s="27" t="s">
        <v>26</v>
      </c>
      <c r="H58" s="165">
        <v>58.53</v>
      </c>
      <c r="I58" s="162">
        <f t="shared" si="0"/>
        <v>1755.9</v>
      </c>
      <c r="J58" s="21"/>
      <c r="K58" s="20"/>
      <c r="L58" s="21"/>
      <c r="M58" s="22"/>
    </row>
    <row r="59" spans="1:13" ht="26.25" customHeight="1" thickBot="1" x14ac:dyDescent="0.25">
      <c r="A59" s="23">
        <v>42</v>
      </c>
      <c r="B59" s="24"/>
      <c r="C59" s="37" t="s">
        <v>43</v>
      </c>
      <c r="D59" s="37"/>
      <c r="E59" s="38"/>
      <c r="F59" s="34">
        <v>5</v>
      </c>
      <c r="G59" s="27" t="s">
        <v>26</v>
      </c>
      <c r="H59" s="165">
        <v>120.44</v>
      </c>
      <c r="I59" s="162">
        <f t="shared" si="0"/>
        <v>602.20000000000005</v>
      </c>
      <c r="J59" s="21"/>
      <c r="K59" s="20"/>
      <c r="L59" s="21"/>
      <c r="M59" s="22"/>
    </row>
    <row r="60" spans="1:13" ht="26.25" customHeight="1" thickBot="1" x14ac:dyDescent="0.25">
      <c r="A60" s="23">
        <v>43</v>
      </c>
      <c r="B60" s="24"/>
      <c r="C60" s="37" t="s">
        <v>44</v>
      </c>
      <c r="D60" s="37"/>
      <c r="E60" s="38"/>
      <c r="F60" s="34">
        <v>20</v>
      </c>
      <c r="G60" s="27" t="s">
        <v>26</v>
      </c>
      <c r="H60" s="165">
        <v>28.54</v>
      </c>
      <c r="I60" s="162">
        <f t="shared" si="0"/>
        <v>570.79999999999995</v>
      </c>
      <c r="J60" s="21"/>
      <c r="K60" s="20"/>
      <c r="L60" s="21"/>
      <c r="M60" s="22"/>
    </row>
    <row r="61" spans="1:13" ht="26.25" customHeight="1" thickBot="1" x14ac:dyDescent="0.25">
      <c r="A61" s="23">
        <v>44</v>
      </c>
      <c r="B61" s="24"/>
      <c r="C61" s="37" t="s">
        <v>45</v>
      </c>
      <c r="D61" s="37"/>
      <c r="E61" s="38"/>
      <c r="F61" s="34">
        <v>5</v>
      </c>
      <c r="G61" s="27" t="s">
        <v>26</v>
      </c>
      <c r="H61" s="165">
        <v>44.9</v>
      </c>
      <c r="I61" s="162">
        <f t="shared" si="0"/>
        <v>224.5</v>
      </c>
      <c r="J61" s="21"/>
      <c r="K61" s="20"/>
      <c r="L61" s="21"/>
      <c r="M61" s="22"/>
    </row>
    <row r="62" spans="1:13" ht="26.25" customHeight="1" thickBot="1" x14ac:dyDescent="0.25">
      <c r="A62" s="23">
        <v>45</v>
      </c>
      <c r="B62" s="24"/>
      <c r="C62" s="37" t="s">
        <v>46</v>
      </c>
      <c r="D62" s="37"/>
      <c r="E62" s="38"/>
      <c r="F62" s="34">
        <v>5</v>
      </c>
      <c r="G62" s="27" t="s">
        <v>26</v>
      </c>
      <c r="H62" s="165">
        <v>235.3</v>
      </c>
      <c r="I62" s="162">
        <f t="shared" si="0"/>
        <v>1176.5</v>
      </c>
      <c r="J62" s="21"/>
      <c r="K62" s="20"/>
      <c r="L62" s="21"/>
      <c r="M62" s="22"/>
    </row>
    <row r="63" spans="1:13" ht="26.25" customHeight="1" thickBot="1" x14ac:dyDescent="0.25">
      <c r="A63" s="23">
        <v>46</v>
      </c>
      <c r="B63" s="24"/>
      <c r="C63" s="37" t="s">
        <v>47</v>
      </c>
      <c r="D63" s="37"/>
      <c r="E63" s="38"/>
      <c r="F63" s="34">
        <v>5</v>
      </c>
      <c r="G63" s="27" t="s">
        <v>26</v>
      </c>
      <c r="H63" s="165">
        <v>327.13</v>
      </c>
      <c r="I63" s="162">
        <f t="shared" si="0"/>
        <v>1635.65</v>
      </c>
      <c r="J63" s="21"/>
      <c r="K63" s="20"/>
      <c r="L63" s="21"/>
      <c r="M63" s="22"/>
    </row>
    <row r="64" spans="1:13" ht="26.25" customHeight="1" thickBot="1" x14ac:dyDescent="0.25">
      <c r="A64" s="23">
        <v>47</v>
      </c>
      <c r="B64" s="24"/>
      <c r="C64" s="37" t="s">
        <v>145</v>
      </c>
      <c r="D64" s="37"/>
      <c r="E64" s="38"/>
      <c r="F64" s="34">
        <v>5</v>
      </c>
      <c r="G64" s="27" t="s">
        <v>26</v>
      </c>
      <c r="H64" s="165">
        <v>405.17</v>
      </c>
      <c r="I64" s="162">
        <f t="shared" si="0"/>
        <v>2025.8500000000001</v>
      </c>
      <c r="J64" s="21"/>
      <c r="K64" s="20"/>
      <c r="L64" s="21"/>
      <c r="M64" s="22"/>
    </row>
    <row r="65" spans="1:13" ht="26.25" customHeight="1" thickBot="1" x14ac:dyDescent="0.25">
      <c r="A65" s="23">
        <v>48</v>
      </c>
      <c r="B65" s="24"/>
      <c r="C65" s="37" t="s">
        <v>48</v>
      </c>
      <c r="D65" s="37"/>
      <c r="E65" s="38"/>
      <c r="F65" s="34">
        <v>5</v>
      </c>
      <c r="G65" s="27" t="s">
        <v>26</v>
      </c>
      <c r="H65" s="165">
        <v>172.49</v>
      </c>
      <c r="I65" s="162">
        <f t="shared" si="0"/>
        <v>862.45</v>
      </c>
      <c r="J65" s="21"/>
      <c r="K65" s="20"/>
      <c r="L65" s="21"/>
      <c r="M65" s="22"/>
    </row>
    <row r="66" spans="1:13" ht="26.25" customHeight="1" thickBot="1" x14ac:dyDescent="0.25">
      <c r="A66" s="23">
        <v>49</v>
      </c>
      <c r="B66" s="24"/>
      <c r="C66" s="37" t="s">
        <v>49</v>
      </c>
      <c r="D66" s="37"/>
      <c r="E66" s="38"/>
      <c r="F66" s="34">
        <v>5</v>
      </c>
      <c r="G66" s="27" t="s">
        <v>26</v>
      </c>
      <c r="H66" s="165">
        <v>285.29000000000002</v>
      </c>
      <c r="I66" s="162">
        <f t="shared" si="0"/>
        <v>1426.45</v>
      </c>
      <c r="J66" s="21"/>
      <c r="K66" s="20"/>
      <c r="L66" s="21"/>
      <c r="M66" s="22"/>
    </row>
    <row r="67" spans="1:13" ht="26.25" customHeight="1" thickBot="1" x14ac:dyDescent="0.25">
      <c r="A67" s="23">
        <v>50</v>
      </c>
      <c r="B67" s="24"/>
      <c r="C67" s="37" t="s">
        <v>50</v>
      </c>
      <c r="D67" s="37"/>
      <c r="E67" s="38"/>
      <c r="F67" s="34">
        <v>5</v>
      </c>
      <c r="G67" s="27" t="s">
        <v>26</v>
      </c>
      <c r="H67" s="165">
        <v>73.709999999999994</v>
      </c>
      <c r="I67" s="162">
        <f t="shared" si="0"/>
        <v>368.54999999999995</v>
      </c>
      <c r="J67" s="21"/>
      <c r="K67" s="20"/>
      <c r="L67" s="21"/>
      <c r="M67" s="22"/>
    </row>
    <row r="68" spans="1:13" ht="26.25" customHeight="1" thickBot="1" x14ac:dyDescent="0.25">
      <c r="A68" s="23">
        <v>51</v>
      </c>
      <c r="B68" s="24"/>
      <c r="C68" s="37" t="s">
        <v>51</v>
      </c>
      <c r="D68" s="37"/>
      <c r="E68" s="38"/>
      <c r="F68" s="34">
        <v>5</v>
      </c>
      <c r="G68" s="27" t="s">
        <v>26</v>
      </c>
      <c r="H68" s="165">
        <v>107.11</v>
      </c>
      <c r="I68" s="162">
        <f t="shared" si="0"/>
        <v>535.54999999999995</v>
      </c>
      <c r="J68" s="21"/>
      <c r="K68" s="20"/>
      <c r="L68" s="21"/>
      <c r="M68" s="22"/>
    </row>
    <row r="69" spans="1:13" ht="26.25" customHeight="1" thickBot="1" x14ac:dyDescent="0.25">
      <c r="A69" s="23">
        <v>52</v>
      </c>
      <c r="B69" s="24"/>
      <c r="C69" s="37" t="s">
        <v>52</v>
      </c>
      <c r="D69" s="37"/>
      <c r="E69" s="38"/>
      <c r="F69" s="34">
        <v>5</v>
      </c>
      <c r="G69" s="27" t="s">
        <v>26</v>
      </c>
      <c r="H69" s="165">
        <v>198.12</v>
      </c>
      <c r="I69" s="162">
        <f t="shared" si="0"/>
        <v>990.6</v>
      </c>
      <c r="J69" s="21"/>
      <c r="K69" s="20"/>
      <c r="L69" s="21"/>
      <c r="M69" s="22"/>
    </row>
    <row r="70" spans="1:13" ht="26.25" customHeight="1" thickBot="1" x14ac:dyDescent="0.25">
      <c r="A70" s="23">
        <v>53</v>
      </c>
      <c r="B70" s="24"/>
      <c r="C70" s="37" t="s">
        <v>53</v>
      </c>
      <c r="D70" s="37"/>
      <c r="E70" s="38"/>
      <c r="F70" s="34">
        <v>5</v>
      </c>
      <c r="G70" s="27" t="s">
        <v>26</v>
      </c>
      <c r="H70" s="165">
        <v>247.63</v>
      </c>
      <c r="I70" s="162">
        <f t="shared" si="0"/>
        <v>1238.1500000000001</v>
      </c>
      <c r="J70" s="21"/>
      <c r="K70" s="20"/>
      <c r="L70" s="21"/>
      <c r="M70" s="22"/>
    </row>
    <row r="71" spans="1:13" ht="26.25" customHeight="1" thickBot="1" x14ac:dyDescent="0.25">
      <c r="A71" s="23">
        <v>54</v>
      </c>
      <c r="B71" s="24"/>
      <c r="C71" s="37" t="s">
        <v>146</v>
      </c>
      <c r="D71" s="37"/>
      <c r="E71" s="38"/>
      <c r="F71" s="34">
        <v>5</v>
      </c>
      <c r="G71" s="27" t="s">
        <v>26</v>
      </c>
      <c r="H71" s="165">
        <v>345.47</v>
      </c>
      <c r="I71" s="162">
        <f t="shared" si="0"/>
        <v>1727.3500000000001</v>
      </c>
      <c r="J71" s="21"/>
      <c r="K71" s="20"/>
      <c r="L71" s="21"/>
      <c r="M71" s="22"/>
    </row>
    <row r="72" spans="1:13" ht="26.25" customHeight="1" thickBot="1" x14ac:dyDescent="0.25">
      <c r="A72" s="23">
        <v>55</v>
      </c>
      <c r="B72" s="24"/>
      <c r="C72" s="37" t="s">
        <v>54</v>
      </c>
      <c r="D72" s="37"/>
      <c r="E72" s="38"/>
      <c r="F72" s="34">
        <v>20</v>
      </c>
      <c r="G72" s="27" t="s">
        <v>26</v>
      </c>
      <c r="H72" s="165">
        <v>23.84</v>
      </c>
      <c r="I72" s="162">
        <f t="shared" si="0"/>
        <v>476.8</v>
      </c>
      <c r="J72" s="21"/>
      <c r="K72" s="20"/>
      <c r="L72" s="21"/>
      <c r="M72" s="22"/>
    </row>
    <row r="73" spans="1:13" ht="26.25" customHeight="1" thickBot="1" x14ac:dyDescent="0.25">
      <c r="A73" s="23">
        <v>56</v>
      </c>
      <c r="B73" s="24"/>
      <c r="C73" s="37" t="s">
        <v>55</v>
      </c>
      <c r="D73" s="37"/>
      <c r="E73" s="38"/>
      <c r="F73" s="34">
        <v>5</v>
      </c>
      <c r="G73" s="27" t="s">
        <v>26</v>
      </c>
      <c r="H73" s="165">
        <v>36.78</v>
      </c>
      <c r="I73" s="162">
        <f t="shared" si="0"/>
        <v>183.9</v>
      </c>
      <c r="J73" s="21"/>
      <c r="K73" s="20"/>
      <c r="L73" s="21"/>
      <c r="M73" s="22"/>
    </row>
    <row r="74" spans="1:13" ht="26.25" customHeight="1" thickBot="1" x14ac:dyDescent="0.25">
      <c r="A74" s="23">
        <v>57</v>
      </c>
      <c r="B74" s="24"/>
      <c r="C74" s="37" t="s">
        <v>56</v>
      </c>
      <c r="D74" s="37"/>
      <c r="E74" s="38"/>
      <c r="F74" s="34">
        <v>5</v>
      </c>
      <c r="G74" s="27" t="s">
        <v>26</v>
      </c>
      <c r="H74" s="165">
        <v>123.07</v>
      </c>
      <c r="I74" s="162">
        <f t="shared" si="0"/>
        <v>615.34999999999991</v>
      </c>
      <c r="J74" s="21"/>
      <c r="K74" s="20"/>
      <c r="L74" s="21"/>
      <c r="M74" s="22"/>
    </row>
    <row r="75" spans="1:13" ht="26.25" customHeight="1" thickBot="1" x14ac:dyDescent="0.25">
      <c r="A75" s="23" t="s">
        <v>62</v>
      </c>
      <c r="B75" s="24"/>
      <c r="C75" s="37" t="s">
        <v>57</v>
      </c>
      <c r="D75" s="37"/>
      <c r="E75" s="38"/>
      <c r="F75" s="34">
        <v>250</v>
      </c>
      <c r="G75" s="27" t="s">
        <v>26</v>
      </c>
      <c r="H75" s="165">
        <v>70.34</v>
      </c>
      <c r="I75" s="162">
        <f t="shared" si="0"/>
        <v>17585</v>
      </c>
      <c r="J75" s="21"/>
      <c r="K75" s="20"/>
      <c r="L75" s="21"/>
      <c r="M75" s="22"/>
    </row>
    <row r="76" spans="1:13" ht="26.25" customHeight="1" thickBot="1" x14ac:dyDescent="0.25">
      <c r="A76" s="23">
        <v>59</v>
      </c>
      <c r="B76" s="24"/>
      <c r="C76" s="37" t="s">
        <v>58</v>
      </c>
      <c r="D76" s="37"/>
      <c r="E76" s="38"/>
      <c r="F76" s="34">
        <v>25</v>
      </c>
      <c r="G76" s="27" t="s">
        <v>26</v>
      </c>
      <c r="H76" s="165">
        <v>62.24</v>
      </c>
      <c r="I76" s="162">
        <f t="shared" si="0"/>
        <v>1556</v>
      </c>
      <c r="J76" s="21"/>
      <c r="K76" s="20"/>
      <c r="L76" s="21"/>
      <c r="M76" s="22"/>
    </row>
    <row r="77" spans="1:13" ht="26.25" customHeight="1" thickBot="1" x14ac:dyDescent="0.25">
      <c r="A77" s="23">
        <v>60</v>
      </c>
      <c r="B77" s="24"/>
      <c r="C77" s="37" t="s">
        <v>59</v>
      </c>
      <c r="D77" s="37"/>
      <c r="E77" s="38"/>
      <c r="F77" s="34">
        <v>5</v>
      </c>
      <c r="G77" s="27" t="s">
        <v>26</v>
      </c>
      <c r="H77" s="165">
        <v>106.86</v>
      </c>
      <c r="I77" s="162">
        <f t="shared" si="0"/>
        <v>534.29999999999995</v>
      </c>
      <c r="J77" s="21"/>
      <c r="K77" s="20"/>
      <c r="L77" s="21"/>
      <c r="M77" s="22"/>
    </row>
    <row r="78" spans="1:13" ht="26.25" customHeight="1" thickBot="1" x14ac:dyDescent="0.25">
      <c r="A78" s="23">
        <v>61</v>
      </c>
      <c r="B78" s="24"/>
      <c r="C78" s="37" t="s">
        <v>60</v>
      </c>
      <c r="D78" s="37"/>
      <c r="E78" s="38"/>
      <c r="F78" s="34">
        <v>5</v>
      </c>
      <c r="G78" s="27" t="s">
        <v>26</v>
      </c>
      <c r="H78" s="165">
        <v>161.63</v>
      </c>
      <c r="I78" s="162">
        <f t="shared" si="0"/>
        <v>808.15</v>
      </c>
      <c r="J78" s="21"/>
      <c r="K78" s="20"/>
      <c r="L78" s="21"/>
      <c r="M78" s="22"/>
    </row>
    <row r="79" spans="1:13" ht="54" customHeight="1" thickBot="1" x14ac:dyDescent="0.25">
      <c r="A79" s="23">
        <v>62</v>
      </c>
      <c r="B79" s="24"/>
      <c r="C79" s="37" t="s">
        <v>61</v>
      </c>
      <c r="D79" s="37"/>
      <c r="E79" s="38"/>
      <c r="F79" s="34">
        <v>5</v>
      </c>
      <c r="G79" s="27" t="s">
        <v>26</v>
      </c>
      <c r="H79" s="165">
        <v>1326.41</v>
      </c>
      <c r="I79" s="162">
        <f t="shared" si="0"/>
        <v>6632.05</v>
      </c>
      <c r="J79" s="21"/>
      <c r="K79" s="20"/>
      <c r="L79" s="21"/>
      <c r="M79" s="22"/>
    </row>
    <row r="80" spans="1:13" ht="39" customHeight="1" thickBot="1" x14ac:dyDescent="0.25">
      <c r="A80" s="23">
        <v>63</v>
      </c>
      <c r="B80" s="24"/>
      <c r="C80" s="37" t="s">
        <v>63</v>
      </c>
      <c r="D80" s="37"/>
      <c r="E80" s="38"/>
      <c r="F80" s="34">
        <v>5</v>
      </c>
      <c r="G80" s="27" t="s">
        <v>26</v>
      </c>
      <c r="H80" s="165">
        <v>1269.6600000000001</v>
      </c>
      <c r="I80" s="162">
        <f t="shared" si="0"/>
        <v>6348.3</v>
      </c>
      <c r="J80" s="21"/>
      <c r="K80" s="20"/>
      <c r="L80" s="21"/>
      <c r="M80" s="22"/>
    </row>
    <row r="81" spans="1:13" ht="39" customHeight="1" thickBot="1" x14ac:dyDescent="0.25">
      <c r="A81" s="23">
        <v>64</v>
      </c>
      <c r="B81" s="24"/>
      <c r="C81" s="37" t="s">
        <v>64</v>
      </c>
      <c r="D81" s="37"/>
      <c r="E81" s="38"/>
      <c r="F81" s="34">
        <v>5</v>
      </c>
      <c r="G81" s="27" t="s">
        <v>26</v>
      </c>
      <c r="H81" s="165">
        <v>1460.16</v>
      </c>
      <c r="I81" s="162">
        <f t="shared" si="0"/>
        <v>7300.8</v>
      </c>
      <c r="J81" s="21"/>
      <c r="K81" s="20"/>
      <c r="L81" s="21"/>
      <c r="M81" s="22"/>
    </row>
    <row r="82" spans="1:13" ht="54" customHeight="1" thickBot="1" x14ac:dyDescent="0.25">
      <c r="A82" s="23">
        <v>65</v>
      </c>
      <c r="B82" s="24"/>
      <c r="C82" s="37" t="s">
        <v>147</v>
      </c>
      <c r="D82" s="37"/>
      <c r="E82" s="38"/>
      <c r="F82" s="34">
        <v>5</v>
      </c>
      <c r="G82" s="27" t="s">
        <v>26</v>
      </c>
      <c r="H82" s="165">
        <v>1582.4</v>
      </c>
      <c r="I82" s="162">
        <f t="shared" si="0"/>
        <v>7912</v>
      </c>
      <c r="J82" s="21"/>
      <c r="K82" s="20"/>
      <c r="L82" s="21"/>
      <c r="M82" s="22"/>
    </row>
    <row r="83" spans="1:13" ht="39" customHeight="1" thickBot="1" x14ac:dyDescent="0.25">
      <c r="A83" s="23">
        <v>66</v>
      </c>
      <c r="B83" s="24"/>
      <c r="C83" s="37" t="s">
        <v>148</v>
      </c>
      <c r="D83" s="37"/>
      <c r="E83" s="38"/>
      <c r="F83" s="34">
        <v>50</v>
      </c>
      <c r="G83" s="27" t="s">
        <v>26</v>
      </c>
      <c r="H83" s="165">
        <v>125.9</v>
      </c>
      <c r="I83" s="162">
        <f t="shared" si="0"/>
        <v>6295</v>
      </c>
      <c r="J83" s="21"/>
      <c r="K83" s="20"/>
      <c r="L83" s="21"/>
      <c r="M83" s="22"/>
    </row>
    <row r="84" spans="1:13" ht="39" customHeight="1" thickBot="1" x14ac:dyDescent="0.25">
      <c r="A84" s="23">
        <v>67</v>
      </c>
      <c r="B84" s="24"/>
      <c r="C84" s="37" t="s">
        <v>65</v>
      </c>
      <c r="D84" s="37"/>
      <c r="E84" s="38"/>
      <c r="F84" s="34">
        <v>5</v>
      </c>
      <c r="G84" s="27" t="s">
        <v>26</v>
      </c>
      <c r="H84" s="165">
        <v>309.24</v>
      </c>
      <c r="I84" s="162">
        <f t="shared" ref="I84:I126" si="1">SUM(F84*H84)</f>
        <v>1546.2</v>
      </c>
      <c r="J84" s="21"/>
      <c r="K84" s="20"/>
      <c r="L84" s="21"/>
      <c r="M84" s="22"/>
    </row>
    <row r="85" spans="1:13" ht="39" customHeight="1" thickBot="1" x14ac:dyDescent="0.25">
      <c r="A85" s="23">
        <v>68</v>
      </c>
      <c r="B85" s="24"/>
      <c r="C85" s="37" t="s">
        <v>66</v>
      </c>
      <c r="D85" s="37"/>
      <c r="E85" s="38"/>
      <c r="F85" s="34">
        <v>5</v>
      </c>
      <c r="G85" s="27" t="s">
        <v>26</v>
      </c>
      <c r="H85" s="165">
        <v>112.17</v>
      </c>
      <c r="I85" s="162">
        <f t="shared" si="1"/>
        <v>560.85</v>
      </c>
      <c r="J85" s="21"/>
      <c r="K85" s="20"/>
      <c r="L85" s="21"/>
      <c r="M85" s="22"/>
    </row>
    <row r="86" spans="1:13" ht="39" customHeight="1" thickBot="1" x14ac:dyDescent="0.25">
      <c r="A86" s="23">
        <v>69</v>
      </c>
      <c r="B86" s="24"/>
      <c r="C86" s="37" t="s">
        <v>67</v>
      </c>
      <c r="D86" s="37"/>
      <c r="E86" s="38"/>
      <c r="F86" s="34">
        <v>5</v>
      </c>
      <c r="G86" s="27" t="s">
        <v>26</v>
      </c>
      <c r="H86" s="165">
        <v>117.56</v>
      </c>
      <c r="I86" s="162">
        <f t="shared" si="1"/>
        <v>587.79999999999995</v>
      </c>
      <c r="J86" s="21"/>
      <c r="K86" s="20"/>
      <c r="L86" s="21"/>
      <c r="M86" s="22"/>
    </row>
    <row r="87" spans="1:13" ht="13.5" thickBot="1" x14ac:dyDescent="0.25">
      <c r="A87" s="23">
        <v>70</v>
      </c>
      <c r="B87" s="24"/>
      <c r="C87" s="37" t="s">
        <v>68</v>
      </c>
      <c r="D87" s="37"/>
      <c r="E87" s="38"/>
      <c r="F87" s="34">
        <v>5</v>
      </c>
      <c r="G87" s="27" t="s">
        <v>26</v>
      </c>
      <c r="H87" s="165">
        <v>33.700000000000003</v>
      </c>
      <c r="I87" s="162">
        <f t="shared" si="1"/>
        <v>168.5</v>
      </c>
      <c r="J87" s="21"/>
      <c r="K87" s="20"/>
      <c r="L87" s="21"/>
      <c r="M87" s="22"/>
    </row>
    <row r="88" spans="1:13" ht="13.5" thickBot="1" x14ac:dyDescent="0.25">
      <c r="A88" s="23">
        <v>71</v>
      </c>
      <c r="B88" s="24"/>
      <c r="C88" s="37" t="s">
        <v>69</v>
      </c>
      <c r="D88" s="37"/>
      <c r="E88" s="38"/>
      <c r="F88" s="34">
        <v>5</v>
      </c>
      <c r="G88" s="27" t="s">
        <v>26</v>
      </c>
      <c r="H88" s="165">
        <v>23.06</v>
      </c>
      <c r="I88" s="162">
        <f t="shared" si="1"/>
        <v>115.3</v>
      </c>
      <c r="J88" s="21"/>
      <c r="K88" s="20"/>
      <c r="L88" s="21"/>
      <c r="M88" s="22"/>
    </row>
    <row r="89" spans="1:13" ht="13.5" thickBot="1" x14ac:dyDescent="0.25">
      <c r="A89" s="23">
        <v>72</v>
      </c>
      <c r="B89" s="24"/>
      <c r="C89" s="37" t="s">
        <v>70</v>
      </c>
      <c r="D89" s="37"/>
      <c r="E89" s="38"/>
      <c r="F89" s="34">
        <v>5</v>
      </c>
      <c r="G89" s="27" t="s">
        <v>26</v>
      </c>
      <c r="H89" s="165">
        <v>25.37</v>
      </c>
      <c r="I89" s="162">
        <f t="shared" si="1"/>
        <v>126.85000000000001</v>
      </c>
      <c r="J89" s="21"/>
      <c r="K89" s="20"/>
      <c r="L89" s="21"/>
      <c r="M89" s="22"/>
    </row>
    <row r="90" spans="1:13" ht="26.25" customHeight="1" thickBot="1" x14ac:dyDescent="0.25">
      <c r="A90" s="23">
        <v>73</v>
      </c>
      <c r="B90" s="24"/>
      <c r="C90" s="37" t="s">
        <v>71</v>
      </c>
      <c r="D90" s="37"/>
      <c r="E90" s="38"/>
      <c r="F90" s="34">
        <v>50</v>
      </c>
      <c r="G90" s="27" t="s">
        <v>26</v>
      </c>
      <c r="H90" s="165">
        <v>19.87</v>
      </c>
      <c r="I90" s="162">
        <f t="shared" si="1"/>
        <v>993.5</v>
      </c>
      <c r="J90" s="21"/>
      <c r="K90" s="20"/>
      <c r="L90" s="21"/>
      <c r="M90" s="22"/>
    </row>
    <row r="91" spans="1:13" ht="26.25" customHeight="1" thickBot="1" x14ac:dyDescent="0.25">
      <c r="A91" s="23">
        <v>74</v>
      </c>
      <c r="B91" s="24"/>
      <c r="C91" s="37" t="s">
        <v>72</v>
      </c>
      <c r="D91" s="37"/>
      <c r="E91" s="38"/>
      <c r="F91" s="34">
        <v>5</v>
      </c>
      <c r="G91" s="27" t="s">
        <v>26</v>
      </c>
      <c r="H91" s="165">
        <v>117.73</v>
      </c>
      <c r="I91" s="162">
        <f t="shared" si="1"/>
        <v>588.65</v>
      </c>
      <c r="J91" s="21"/>
      <c r="K91" s="20"/>
      <c r="L91" s="21"/>
      <c r="M91" s="22"/>
    </row>
    <row r="92" spans="1:13" ht="26.25" customHeight="1" thickBot="1" x14ac:dyDescent="0.25">
      <c r="A92" s="23">
        <v>75</v>
      </c>
      <c r="B92" s="24"/>
      <c r="C92" s="37" t="s">
        <v>73</v>
      </c>
      <c r="D92" s="37"/>
      <c r="E92" s="38"/>
      <c r="F92" s="34">
        <v>5</v>
      </c>
      <c r="G92" s="27" t="s">
        <v>26</v>
      </c>
      <c r="H92" s="165">
        <v>238.2</v>
      </c>
      <c r="I92" s="162">
        <f t="shared" si="1"/>
        <v>1191</v>
      </c>
      <c r="J92" s="21"/>
      <c r="K92" s="20"/>
      <c r="L92" s="21"/>
      <c r="M92" s="22"/>
    </row>
    <row r="93" spans="1:13" ht="26.25" customHeight="1" thickBot="1" x14ac:dyDescent="0.25">
      <c r="A93" s="23">
        <v>76</v>
      </c>
      <c r="B93" s="24"/>
      <c r="C93" s="37" t="s">
        <v>74</v>
      </c>
      <c r="D93" s="37"/>
      <c r="E93" s="38"/>
      <c r="F93" s="34">
        <v>30</v>
      </c>
      <c r="G93" s="27" t="s">
        <v>26</v>
      </c>
      <c r="H93" s="165" t="s">
        <v>155</v>
      </c>
      <c r="I93" s="162" t="s">
        <v>156</v>
      </c>
      <c r="J93" s="21"/>
      <c r="K93" s="20"/>
      <c r="L93" s="21"/>
      <c r="M93" s="22"/>
    </row>
    <row r="94" spans="1:13" ht="26.25" customHeight="1" thickBot="1" x14ac:dyDescent="0.25">
      <c r="A94" s="23">
        <v>77</v>
      </c>
      <c r="B94" s="24"/>
      <c r="C94" s="37" t="s">
        <v>75</v>
      </c>
      <c r="D94" s="37"/>
      <c r="E94" s="38"/>
      <c r="F94" s="34">
        <v>15</v>
      </c>
      <c r="G94" s="27" t="s">
        <v>26</v>
      </c>
      <c r="H94" s="165">
        <v>33.04</v>
      </c>
      <c r="I94" s="162">
        <f t="shared" si="1"/>
        <v>495.59999999999997</v>
      </c>
      <c r="J94" s="21"/>
      <c r="K94" s="20"/>
      <c r="L94" s="21"/>
      <c r="M94" s="22"/>
    </row>
    <row r="95" spans="1:13" ht="26.25" customHeight="1" thickBot="1" x14ac:dyDescent="0.25">
      <c r="A95" s="23">
        <v>78</v>
      </c>
      <c r="B95" s="24"/>
      <c r="C95" s="37" t="s">
        <v>76</v>
      </c>
      <c r="D95" s="37"/>
      <c r="E95" s="38"/>
      <c r="F95" s="34">
        <v>5</v>
      </c>
      <c r="G95" s="27" t="s">
        <v>26</v>
      </c>
      <c r="H95" s="165">
        <v>95.97</v>
      </c>
      <c r="I95" s="162">
        <f t="shared" si="1"/>
        <v>479.85</v>
      </c>
      <c r="J95" s="21"/>
      <c r="K95" s="20"/>
      <c r="L95" s="21"/>
      <c r="M95" s="22"/>
    </row>
    <row r="96" spans="1:13" ht="26.25" customHeight="1" thickBot="1" x14ac:dyDescent="0.25">
      <c r="A96" s="23">
        <v>79</v>
      </c>
      <c r="B96" s="24"/>
      <c r="C96" s="37" t="s">
        <v>77</v>
      </c>
      <c r="D96" s="37"/>
      <c r="E96" s="38"/>
      <c r="F96" s="34">
        <v>5</v>
      </c>
      <c r="G96" s="27" t="s">
        <v>26</v>
      </c>
      <c r="H96" s="165">
        <v>137.53</v>
      </c>
      <c r="I96" s="162">
        <f t="shared" si="1"/>
        <v>687.65</v>
      </c>
      <c r="J96" s="21"/>
      <c r="K96" s="20"/>
      <c r="L96" s="21"/>
      <c r="M96" s="22"/>
    </row>
    <row r="97" spans="1:13" ht="26.25" customHeight="1" thickBot="1" x14ac:dyDescent="0.25">
      <c r="A97" s="23">
        <v>80</v>
      </c>
      <c r="B97" s="24"/>
      <c r="C97" s="37" t="s">
        <v>78</v>
      </c>
      <c r="D97" s="37"/>
      <c r="E97" s="38"/>
      <c r="F97" s="34">
        <v>5</v>
      </c>
      <c r="G97" s="27" t="s">
        <v>26</v>
      </c>
      <c r="H97" s="165">
        <v>52.42</v>
      </c>
      <c r="I97" s="162">
        <f t="shared" si="1"/>
        <v>262.10000000000002</v>
      </c>
      <c r="J97" s="21"/>
      <c r="K97" s="20"/>
      <c r="L97" s="21"/>
      <c r="M97" s="22"/>
    </row>
    <row r="98" spans="1:13" ht="26.25" customHeight="1" thickBot="1" x14ac:dyDescent="0.25">
      <c r="A98" s="23">
        <v>81</v>
      </c>
      <c r="B98" s="24"/>
      <c r="C98" s="37" t="s">
        <v>79</v>
      </c>
      <c r="D98" s="37"/>
      <c r="E98" s="38"/>
      <c r="F98" s="34">
        <v>5</v>
      </c>
      <c r="G98" s="27" t="s">
        <v>26</v>
      </c>
      <c r="H98" s="165">
        <v>68.459999999999994</v>
      </c>
      <c r="I98" s="162">
        <f t="shared" si="1"/>
        <v>342.29999999999995</v>
      </c>
      <c r="J98" s="21"/>
      <c r="K98" s="20"/>
      <c r="L98" s="21"/>
      <c r="M98" s="22"/>
    </row>
    <row r="99" spans="1:13" ht="13.5" thickBot="1" x14ac:dyDescent="0.25">
      <c r="A99" s="23">
        <v>82</v>
      </c>
      <c r="B99" s="24"/>
      <c r="C99" s="37" t="s">
        <v>80</v>
      </c>
      <c r="D99" s="37"/>
      <c r="E99" s="38"/>
      <c r="F99" s="34">
        <v>40</v>
      </c>
      <c r="G99" s="27" t="s">
        <v>26</v>
      </c>
      <c r="H99" s="165">
        <v>12.74</v>
      </c>
      <c r="I99" s="162">
        <f t="shared" si="1"/>
        <v>509.6</v>
      </c>
      <c r="J99" s="21"/>
      <c r="K99" s="20"/>
      <c r="L99" s="21"/>
      <c r="M99" s="22"/>
    </row>
    <row r="100" spans="1:13" ht="13.5" thickBot="1" x14ac:dyDescent="0.25">
      <c r="A100" s="23">
        <v>83</v>
      </c>
      <c r="B100" s="24"/>
      <c r="C100" s="37" t="s">
        <v>81</v>
      </c>
      <c r="D100" s="37"/>
      <c r="E100" s="38"/>
      <c r="F100" s="34">
        <v>5</v>
      </c>
      <c r="G100" s="27" t="s">
        <v>26</v>
      </c>
      <c r="H100" s="165">
        <v>5.69</v>
      </c>
      <c r="I100" s="162">
        <f t="shared" si="1"/>
        <v>28.450000000000003</v>
      </c>
      <c r="J100" s="21"/>
      <c r="K100" s="20"/>
      <c r="L100" s="21"/>
      <c r="M100" s="22"/>
    </row>
    <row r="101" spans="1:13" ht="13.5" thickBot="1" x14ac:dyDescent="0.25">
      <c r="A101" s="23">
        <v>84</v>
      </c>
      <c r="B101" s="24"/>
      <c r="C101" s="37" t="s">
        <v>82</v>
      </c>
      <c r="D101" s="37"/>
      <c r="E101" s="38"/>
      <c r="F101" s="34">
        <v>5</v>
      </c>
      <c r="G101" s="27" t="s">
        <v>26</v>
      </c>
      <c r="H101" s="165">
        <v>10.1</v>
      </c>
      <c r="I101" s="162">
        <f t="shared" si="1"/>
        <v>50.5</v>
      </c>
      <c r="J101" s="21"/>
      <c r="K101" s="20"/>
      <c r="L101" s="21"/>
      <c r="M101" s="22"/>
    </row>
    <row r="102" spans="1:13" ht="13.5" thickBot="1" x14ac:dyDescent="0.25">
      <c r="A102" s="23">
        <v>85</v>
      </c>
      <c r="B102" s="24"/>
      <c r="C102" s="37" t="s">
        <v>83</v>
      </c>
      <c r="D102" s="37"/>
      <c r="E102" s="38"/>
      <c r="F102" s="34">
        <v>5</v>
      </c>
      <c r="G102" s="27" t="s">
        <v>26</v>
      </c>
      <c r="H102" s="165">
        <v>31.94</v>
      </c>
      <c r="I102" s="162">
        <f t="shared" si="1"/>
        <v>159.70000000000002</v>
      </c>
      <c r="J102" s="21"/>
      <c r="K102" s="20"/>
      <c r="L102" s="21"/>
      <c r="M102" s="22"/>
    </row>
    <row r="103" spans="1:13" ht="13.5" thickBot="1" x14ac:dyDescent="0.25">
      <c r="A103" s="23">
        <v>86</v>
      </c>
      <c r="B103" s="24"/>
      <c r="C103" s="37" t="s">
        <v>84</v>
      </c>
      <c r="D103" s="37"/>
      <c r="E103" s="38"/>
      <c r="F103" s="34">
        <v>5</v>
      </c>
      <c r="G103" s="27" t="s">
        <v>26</v>
      </c>
      <c r="H103" s="165">
        <v>58.73</v>
      </c>
      <c r="I103" s="162">
        <f t="shared" si="1"/>
        <v>293.64999999999998</v>
      </c>
      <c r="J103" s="21"/>
      <c r="K103" s="20"/>
      <c r="L103" s="21"/>
      <c r="M103" s="22"/>
    </row>
    <row r="104" spans="1:13" ht="26.25" customHeight="1" thickBot="1" x14ac:dyDescent="0.25">
      <c r="A104" s="23">
        <v>87</v>
      </c>
      <c r="B104" s="24"/>
      <c r="C104" s="37" t="s">
        <v>85</v>
      </c>
      <c r="D104" s="37"/>
      <c r="E104" s="38"/>
      <c r="F104" s="34">
        <v>5</v>
      </c>
      <c r="G104" s="27" t="s">
        <v>26</v>
      </c>
      <c r="H104" s="165">
        <v>56.94</v>
      </c>
      <c r="I104" s="162">
        <f t="shared" si="1"/>
        <v>284.7</v>
      </c>
      <c r="J104" s="21"/>
      <c r="K104" s="20"/>
      <c r="L104" s="21"/>
      <c r="M104" s="22"/>
    </row>
    <row r="105" spans="1:13" ht="26.25" customHeight="1" thickBot="1" x14ac:dyDescent="0.25">
      <c r="A105" s="23">
        <v>88</v>
      </c>
      <c r="B105" s="24"/>
      <c r="C105" s="37" t="s">
        <v>86</v>
      </c>
      <c r="D105" s="37"/>
      <c r="E105" s="38"/>
      <c r="F105" s="34">
        <v>5</v>
      </c>
      <c r="G105" s="27" t="s">
        <v>26</v>
      </c>
      <c r="H105" s="165">
        <v>22.09</v>
      </c>
      <c r="I105" s="162">
        <f t="shared" si="1"/>
        <v>110.45</v>
      </c>
      <c r="J105" s="21"/>
      <c r="K105" s="20"/>
      <c r="L105" s="21"/>
      <c r="M105" s="22"/>
    </row>
    <row r="106" spans="1:13" ht="26.25" customHeight="1" thickBot="1" x14ac:dyDescent="0.25">
      <c r="A106" s="23">
        <v>89</v>
      </c>
      <c r="B106" s="24"/>
      <c r="C106" s="37" t="s">
        <v>87</v>
      </c>
      <c r="D106" s="37"/>
      <c r="E106" s="38"/>
      <c r="F106" s="34">
        <v>15</v>
      </c>
      <c r="G106" s="27" t="s">
        <v>26</v>
      </c>
      <c r="H106" s="165">
        <v>58.71</v>
      </c>
      <c r="I106" s="162">
        <f t="shared" si="1"/>
        <v>880.65</v>
      </c>
      <c r="J106" s="21"/>
      <c r="K106" s="20"/>
      <c r="L106" s="21"/>
      <c r="M106" s="22"/>
    </row>
    <row r="107" spans="1:13" ht="13.5" thickBot="1" x14ac:dyDescent="0.25">
      <c r="A107" s="23">
        <v>90</v>
      </c>
      <c r="B107" s="24"/>
      <c r="C107" s="37" t="s">
        <v>88</v>
      </c>
      <c r="D107" s="37"/>
      <c r="E107" s="38"/>
      <c r="F107" s="34">
        <v>5</v>
      </c>
      <c r="G107" s="27" t="s">
        <v>26</v>
      </c>
      <c r="H107" s="165">
        <v>19.489999999999998</v>
      </c>
      <c r="I107" s="162">
        <f t="shared" si="1"/>
        <v>97.449999999999989</v>
      </c>
      <c r="J107" s="21"/>
      <c r="K107" s="20"/>
      <c r="L107" s="21"/>
      <c r="M107" s="22"/>
    </row>
    <row r="108" spans="1:13" ht="26.25" customHeight="1" thickBot="1" x14ac:dyDescent="0.25">
      <c r="A108" s="23">
        <v>91</v>
      </c>
      <c r="B108" s="24"/>
      <c r="C108" s="37" t="s">
        <v>89</v>
      </c>
      <c r="D108" s="37"/>
      <c r="E108" s="38"/>
      <c r="F108" s="34">
        <v>40</v>
      </c>
      <c r="G108" s="27" t="s">
        <v>26</v>
      </c>
      <c r="H108" s="165">
        <v>21.48</v>
      </c>
      <c r="I108" s="162">
        <f t="shared" si="1"/>
        <v>859.2</v>
      </c>
      <c r="J108" s="21"/>
      <c r="K108" s="20"/>
      <c r="L108" s="21"/>
      <c r="M108" s="22"/>
    </row>
    <row r="109" spans="1:13" ht="26.25" customHeight="1" thickBot="1" x14ac:dyDescent="0.25">
      <c r="A109" s="23">
        <v>92</v>
      </c>
      <c r="B109" s="24"/>
      <c r="C109" s="37" t="s">
        <v>90</v>
      </c>
      <c r="D109" s="37"/>
      <c r="E109" s="38"/>
      <c r="F109" s="34">
        <v>10</v>
      </c>
      <c r="G109" s="27" t="s">
        <v>26</v>
      </c>
      <c r="H109" s="165">
        <v>41.78</v>
      </c>
      <c r="I109" s="162">
        <f t="shared" si="1"/>
        <v>417.8</v>
      </c>
      <c r="J109" s="21"/>
      <c r="K109" s="20"/>
      <c r="L109" s="21"/>
      <c r="M109" s="22"/>
    </row>
    <row r="110" spans="1:13" ht="26.25" customHeight="1" thickBot="1" x14ac:dyDescent="0.25">
      <c r="A110" s="23">
        <v>93</v>
      </c>
      <c r="B110" s="24"/>
      <c r="C110" s="37" t="s">
        <v>91</v>
      </c>
      <c r="D110" s="37"/>
      <c r="E110" s="38"/>
      <c r="F110" s="34">
        <v>10</v>
      </c>
      <c r="G110" s="27" t="s">
        <v>26</v>
      </c>
      <c r="H110" s="165">
        <v>31.52</v>
      </c>
      <c r="I110" s="162">
        <f t="shared" si="1"/>
        <v>315.2</v>
      </c>
      <c r="J110" s="21"/>
      <c r="K110" s="20"/>
      <c r="L110" s="21"/>
      <c r="M110" s="22"/>
    </row>
    <row r="111" spans="1:13" ht="26.25" customHeight="1" thickBot="1" x14ac:dyDescent="0.25">
      <c r="A111" s="23">
        <v>94</v>
      </c>
      <c r="B111" s="24"/>
      <c r="C111" s="37" t="s">
        <v>92</v>
      </c>
      <c r="D111" s="37"/>
      <c r="E111" s="38"/>
      <c r="F111" s="34">
        <v>5</v>
      </c>
      <c r="G111" s="27" t="s">
        <v>26</v>
      </c>
      <c r="H111" s="165">
        <v>116.3</v>
      </c>
      <c r="I111" s="162">
        <f t="shared" si="1"/>
        <v>581.5</v>
      </c>
      <c r="J111" s="21"/>
      <c r="K111" s="20"/>
      <c r="L111" s="21"/>
      <c r="M111" s="22"/>
    </row>
    <row r="112" spans="1:13" ht="13.5" thickBot="1" x14ac:dyDescent="0.25">
      <c r="A112" s="23">
        <v>95</v>
      </c>
      <c r="B112" s="24"/>
      <c r="C112" s="37" t="s">
        <v>93</v>
      </c>
      <c r="D112" s="37"/>
      <c r="E112" s="38"/>
      <c r="F112" s="34">
        <v>5</v>
      </c>
      <c r="G112" s="27" t="s">
        <v>26</v>
      </c>
      <c r="H112" s="165">
        <v>14.54</v>
      </c>
      <c r="I112" s="162">
        <f t="shared" si="1"/>
        <v>72.699999999999989</v>
      </c>
      <c r="J112" s="21"/>
      <c r="K112" s="20"/>
      <c r="L112" s="21"/>
      <c r="M112" s="22"/>
    </row>
    <row r="113" spans="1:13" ht="26.25" customHeight="1" thickBot="1" x14ac:dyDescent="0.25">
      <c r="A113" s="23">
        <v>96</v>
      </c>
      <c r="B113" s="24"/>
      <c r="C113" s="37" t="s">
        <v>94</v>
      </c>
      <c r="D113" s="37"/>
      <c r="E113" s="38"/>
      <c r="F113" s="34">
        <v>10</v>
      </c>
      <c r="G113" s="27" t="s">
        <v>26</v>
      </c>
      <c r="H113" s="165">
        <v>5.93</v>
      </c>
      <c r="I113" s="162">
        <f t="shared" si="1"/>
        <v>59.3</v>
      </c>
      <c r="J113" s="21"/>
      <c r="K113" s="20"/>
      <c r="L113" s="21"/>
      <c r="M113" s="22"/>
    </row>
    <row r="114" spans="1:13" ht="26.25" customHeight="1" thickBot="1" x14ac:dyDescent="0.25">
      <c r="A114" s="23">
        <v>97</v>
      </c>
      <c r="B114" s="24"/>
      <c r="C114" s="37" t="s">
        <v>95</v>
      </c>
      <c r="D114" s="37"/>
      <c r="E114" s="38"/>
      <c r="F114" s="34">
        <v>5</v>
      </c>
      <c r="G114" s="27" t="s">
        <v>26</v>
      </c>
      <c r="H114" s="165">
        <v>24.02</v>
      </c>
      <c r="I114" s="162">
        <f t="shared" si="1"/>
        <v>120.1</v>
      </c>
      <c r="J114" s="21"/>
      <c r="K114" s="20"/>
      <c r="L114" s="21"/>
      <c r="M114" s="22"/>
    </row>
    <row r="115" spans="1:13" ht="26.25" customHeight="1" thickBot="1" x14ac:dyDescent="0.25">
      <c r="A115" s="23">
        <v>98</v>
      </c>
      <c r="B115" s="24"/>
      <c r="C115" s="37" t="s">
        <v>96</v>
      </c>
      <c r="D115" s="37"/>
      <c r="E115" s="38"/>
      <c r="F115" s="34">
        <v>5</v>
      </c>
      <c r="G115" s="27" t="s">
        <v>26</v>
      </c>
      <c r="H115" s="165">
        <v>25.03</v>
      </c>
      <c r="I115" s="162">
        <f t="shared" si="1"/>
        <v>125.15</v>
      </c>
      <c r="J115" s="21"/>
      <c r="K115" s="20"/>
      <c r="L115" s="21"/>
      <c r="M115" s="22"/>
    </row>
    <row r="116" spans="1:13" ht="26.25" customHeight="1" thickBot="1" x14ac:dyDescent="0.25">
      <c r="A116" s="23">
        <v>99</v>
      </c>
      <c r="B116" s="24"/>
      <c r="C116" s="37" t="s">
        <v>97</v>
      </c>
      <c r="D116" s="37"/>
      <c r="E116" s="38"/>
      <c r="F116" s="34">
        <v>5</v>
      </c>
      <c r="G116" s="27" t="s">
        <v>26</v>
      </c>
      <c r="H116" s="165">
        <v>23.12</v>
      </c>
      <c r="I116" s="162">
        <f t="shared" si="1"/>
        <v>115.60000000000001</v>
      </c>
      <c r="J116" s="21"/>
      <c r="K116" s="20"/>
      <c r="L116" s="21"/>
      <c r="M116" s="22"/>
    </row>
    <row r="117" spans="1:13" ht="26.25" customHeight="1" thickBot="1" x14ac:dyDescent="0.25">
      <c r="A117" s="23">
        <v>100</v>
      </c>
      <c r="B117" s="24"/>
      <c r="C117" s="37" t="s">
        <v>98</v>
      </c>
      <c r="D117" s="37"/>
      <c r="E117" s="38"/>
      <c r="F117" s="34">
        <v>5</v>
      </c>
      <c r="G117" s="27" t="s">
        <v>26</v>
      </c>
      <c r="H117" s="165">
        <v>69.010000000000005</v>
      </c>
      <c r="I117" s="162">
        <f t="shared" si="1"/>
        <v>345.05</v>
      </c>
      <c r="J117" s="21"/>
      <c r="K117" s="20"/>
      <c r="L117" s="21"/>
      <c r="M117" s="22"/>
    </row>
    <row r="118" spans="1:13" ht="33" customHeight="1" thickBot="1" x14ac:dyDescent="0.25">
      <c r="A118" s="23">
        <v>101</v>
      </c>
      <c r="B118" s="24"/>
      <c r="C118" s="37" t="s">
        <v>99</v>
      </c>
      <c r="D118" s="37"/>
      <c r="E118" s="38"/>
      <c r="F118" s="34">
        <v>5</v>
      </c>
      <c r="G118" s="27" t="s">
        <v>26</v>
      </c>
      <c r="H118" s="165">
        <v>22</v>
      </c>
      <c r="I118" s="162">
        <f t="shared" si="1"/>
        <v>110</v>
      </c>
      <c r="J118" s="21"/>
      <c r="K118" s="20"/>
      <c r="L118" s="21"/>
      <c r="M118" s="22"/>
    </row>
    <row r="119" spans="1:13" ht="33" customHeight="1" thickBot="1" x14ac:dyDescent="0.25">
      <c r="A119" s="23">
        <v>102</v>
      </c>
      <c r="B119" s="24"/>
      <c r="C119" s="37" t="s">
        <v>100</v>
      </c>
      <c r="D119" s="37"/>
      <c r="E119" s="38"/>
      <c r="F119" s="34">
        <v>20</v>
      </c>
      <c r="G119" s="27" t="s">
        <v>26</v>
      </c>
      <c r="H119" s="165">
        <v>11</v>
      </c>
      <c r="I119" s="162">
        <f t="shared" si="1"/>
        <v>220</v>
      </c>
      <c r="J119" s="21"/>
      <c r="K119" s="20"/>
      <c r="L119" s="21"/>
      <c r="M119" s="22"/>
    </row>
    <row r="120" spans="1:13" ht="26.25" customHeight="1" thickBot="1" x14ac:dyDescent="0.25">
      <c r="A120" s="23" t="s">
        <v>105</v>
      </c>
      <c r="B120" s="24"/>
      <c r="C120" s="37" t="s">
        <v>101</v>
      </c>
      <c r="D120" s="37"/>
      <c r="E120" s="38"/>
      <c r="F120" s="34">
        <v>40</v>
      </c>
      <c r="G120" s="27" t="s">
        <v>26</v>
      </c>
      <c r="H120" s="165">
        <v>19.079999999999998</v>
      </c>
      <c r="I120" s="162">
        <f t="shared" si="1"/>
        <v>763.19999999999993</v>
      </c>
      <c r="J120" s="21"/>
      <c r="K120" s="20"/>
      <c r="L120" s="21"/>
      <c r="M120" s="22"/>
    </row>
    <row r="121" spans="1:13" ht="26.25" customHeight="1" thickBot="1" x14ac:dyDescent="0.25">
      <c r="A121" s="23" t="s">
        <v>106</v>
      </c>
      <c r="B121" s="24"/>
      <c r="C121" s="37" t="s">
        <v>102</v>
      </c>
      <c r="D121" s="37"/>
      <c r="E121" s="38"/>
      <c r="F121" s="34">
        <v>40</v>
      </c>
      <c r="G121" s="27" t="s">
        <v>26</v>
      </c>
      <c r="H121" s="165">
        <v>18.13</v>
      </c>
      <c r="I121" s="162">
        <f t="shared" si="1"/>
        <v>725.19999999999993</v>
      </c>
      <c r="J121" s="21"/>
      <c r="K121" s="20"/>
      <c r="L121" s="21"/>
      <c r="M121" s="22"/>
    </row>
    <row r="122" spans="1:13" ht="13.5" thickBot="1" x14ac:dyDescent="0.25">
      <c r="A122" s="23">
        <v>105</v>
      </c>
      <c r="B122" s="24"/>
      <c r="C122" s="37" t="s">
        <v>103</v>
      </c>
      <c r="D122" s="37"/>
      <c r="E122" s="38"/>
      <c r="F122" s="34">
        <v>10</v>
      </c>
      <c r="G122" s="27" t="s">
        <v>26</v>
      </c>
      <c r="H122" s="165">
        <v>31.94</v>
      </c>
      <c r="I122" s="162">
        <f t="shared" si="1"/>
        <v>319.40000000000003</v>
      </c>
      <c r="J122" s="21"/>
      <c r="K122" s="20"/>
      <c r="L122" s="21"/>
      <c r="M122" s="22"/>
    </row>
    <row r="123" spans="1:13" ht="26.25" customHeight="1" thickBot="1" x14ac:dyDescent="0.25">
      <c r="A123" s="23">
        <v>106</v>
      </c>
      <c r="B123" s="24"/>
      <c r="C123" s="37" t="s">
        <v>104</v>
      </c>
      <c r="D123" s="37"/>
      <c r="E123" s="38"/>
      <c r="F123" s="34">
        <v>20</v>
      </c>
      <c r="G123" s="27" t="s">
        <v>26</v>
      </c>
      <c r="H123" s="165">
        <v>96.77</v>
      </c>
      <c r="I123" s="162">
        <f t="shared" si="1"/>
        <v>1935.3999999999999</v>
      </c>
      <c r="J123" s="21"/>
      <c r="K123" s="20"/>
      <c r="L123" s="21"/>
      <c r="M123" s="22"/>
    </row>
    <row r="124" spans="1:13" ht="26.25" customHeight="1" thickBot="1" x14ac:dyDescent="0.25">
      <c r="A124" s="23">
        <v>107</v>
      </c>
      <c r="B124" s="24"/>
      <c r="C124" s="37" t="s">
        <v>107</v>
      </c>
      <c r="D124" s="37"/>
      <c r="E124" s="38"/>
      <c r="F124" s="34">
        <v>5</v>
      </c>
      <c r="G124" s="27" t="s">
        <v>26</v>
      </c>
      <c r="H124" s="165">
        <v>9.2100000000000009</v>
      </c>
      <c r="I124" s="162">
        <f t="shared" si="1"/>
        <v>46.050000000000004</v>
      </c>
      <c r="J124" s="21"/>
      <c r="K124" s="20"/>
      <c r="L124" s="21"/>
      <c r="M124" s="22"/>
    </row>
    <row r="125" spans="1:13" ht="39" customHeight="1" thickBot="1" x14ac:dyDescent="0.25">
      <c r="A125" s="23">
        <v>108</v>
      </c>
      <c r="B125" s="24"/>
      <c r="C125" s="37" t="s">
        <v>108</v>
      </c>
      <c r="D125" s="37"/>
      <c r="E125" s="38"/>
      <c r="F125" s="34">
        <v>10</v>
      </c>
      <c r="G125" s="27" t="s">
        <v>26</v>
      </c>
      <c r="H125" s="165">
        <v>53.26</v>
      </c>
      <c r="I125" s="20">
        <f t="shared" si="1"/>
        <v>532.6</v>
      </c>
      <c r="J125" s="21"/>
      <c r="K125" s="20"/>
      <c r="L125" s="21"/>
      <c r="M125" s="22"/>
    </row>
    <row r="126" spans="1:13" ht="26.25" customHeight="1" thickBot="1" x14ac:dyDescent="0.25">
      <c r="A126" s="23">
        <v>109</v>
      </c>
      <c r="B126" s="24"/>
      <c r="C126" s="37" t="s">
        <v>109</v>
      </c>
      <c r="D126" s="37"/>
      <c r="E126" s="38"/>
      <c r="F126" s="34">
        <v>5</v>
      </c>
      <c r="G126" s="27" t="s">
        <v>26</v>
      </c>
      <c r="H126" s="165">
        <v>14.7</v>
      </c>
      <c r="I126" s="162">
        <f>SUM(F126*H126)</f>
        <v>73.5</v>
      </c>
      <c r="J126" s="21"/>
      <c r="K126" s="20"/>
      <c r="L126" s="21"/>
      <c r="M126" s="22"/>
    </row>
    <row r="127" spans="1:13" ht="26.25" customHeight="1" thickBot="1" x14ac:dyDescent="0.25">
      <c r="A127" s="23" t="s">
        <v>110</v>
      </c>
      <c r="B127" s="24"/>
      <c r="C127" s="37" t="s">
        <v>111</v>
      </c>
      <c r="D127" s="37"/>
      <c r="E127" s="38"/>
      <c r="F127" s="34">
        <v>50</v>
      </c>
      <c r="G127" s="27" t="s">
        <v>26</v>
      </c>
      <c r="H127" s="165">
        <v>16.72</v>
      </c>
      <c r="I127" s="162">
        <f t="shared" ref="I127:I133" si="2">SUM(F127*H127)</f>
        <v>836</v>
      </c>
      <c r="J127" s="21"/>
      <c r="K127" s="20"/>
      <c r="L127" s="21"/>
      <c r="M127" s="22"/>
    </row>
    <row r="128" spans="1:13" ht="13.5" thickBot="1" x14ac:dyDescent="0.25">
      <c r="A128" s="23">
        <v>111</v>
      </c>
      <c r="B128" s="24"/>
      <c r="C128" s="37" t="s">
        <v>112</v>
      </c>
      <c r="D128" s="37"/>
      <c r="E128" s="38"/>
      <c r="F128" s="34">
        <v>10</v>
      </c>
      <c r="G128" s="27" t="s">
        <v>26</v>
      </c>
      <c r="H128" s="165">
        <v>9.51</v>
      </c>
      <c r="I128" s="162">
        <f t="shared" si="2"/>
        <v>95.1</v>
      </c>
      <c r="J128" s="21"/>
      <c r="K128" s="20"/>
      <c r="L128" s="21"/>
      <c r="M128" s="22"/>
    </row>
    <row r="129" spans="1:14" ht="13.5" thickBot="1" x14ac:dyDescent="0.25">
      <c r="A129" s="23">
        <v>112</v>
      </c>
      <c r="B129" s="24"/>
      <c r="C129" s="37" t="s">
        <v>113</v>
      </c>
      <c r="D129" s="37"/>
      <c r="E129" s="38"/>
      <c r="F129" s="34">
        <v>10</v>
      </c>
      <c r="G129" s="27" t="s">
        <v>26</v>
      </c>
      <c r="H129" s="165">
        <v>11.85</v>
      </c>
      <c r="I129" s="162">
        <f t="shared" si="2"/>
        <v>118.5</v>
      </c>
      <c r="J129" s="21"/>
      <c r="K129" s="20"/>
      <c r="L129" s="21"/>
      <c r="M129" s="22"/>
    </row>
    <row r="130" spans="1:14" ht="13.5" thickBot="1" x14ac:dyDescent="0.25">
      <c r="A130" s="23">
        <v>113</v>
      </c>
      <c r="B130" s="24"/>
      <c r="C130" s="37" t="s">
        <v>114</v>
      </c>
      <c r="D130" s="37"/>
      <c r="E130" s="38"/>
      <c r="F130" s="34">
        <v>10</v>
      </c>
      <c r="G130" s="27" t="s">
        <v>26</v>
      </c>
      <c r="H130" s="165">
        <v>45.1</v>
      </c>
      <c r="I130" s="162">
        <f t="shared" si="2"/>
        <v>451</v>
      </c>
      <c r="J130" s="21"/>
      <c r="K130" s="20"/>
      <c r="L130" s="21"/>
      <c r="M130" s="22"/>
    </row>
    <row r="131" spans="1:14" ht="13.5" thickBot="1" x14ac:dyDescent="0.25">
      <c r="A131" s="23">
        <v>114</v>
      </c>
      <c r="B131" s="24"/>
      <c r="C131" s="37" t="s">
        <v>115</v>
      </c>
      <c r="D131" s="37"/>
      <c r="E131" s="38"/>
      <c r="F131" s="34">
        <v>5</v>
      </c>
      <c r="G131" s="27" t="s">
        <v>26</v>
      </c>
      <c r="H131" s="165">
        <v>22.89</v>
      </c>
      <c r="I131" s="162">
        <f t="shared" si="2"/>
        <v>114.45</v>
      </c>
      <c r="J131" s="21"/>
      <c r="K131" s="20"/>
      <c r="L131" s="21"/>
      <c r="M131" s="22"/>
    </row>
    <row r="132" spans="1:14" ht="13.5" thickBot="1" x14ac:dyDescent="0.25">
      <c r="A132" s="23">
        <v>115</v>
      </c>
      <c r="B132" s="24"/>
      <c r="C132" s="37" t="s">
        <v>116</v>
      </c>
      <c r="D132" s="37"/>
      <c r="E132" s="38"/>
      <c r="F132" s="34">
        <v>10</v>
      </c>
      <c r="G132" s="27" t="s">
        <v>26</v>
      </c>
      <c r="H132" s="165">
        <v>40.770000000000003</v>
      </c>
      <c r="I132" s="162">
        <f t="shared" si="2"/>
        <v>407.70000000000005</v>
      </c>
      <c r="J132" s="21"/>
      <c r="K132" s="20"/>
      <c r="L132" s="21"/>
      <c r="M132" s="22"/>
    </row>
    <row r="133" spans="1:14" ht="13.5" thickBot="1" x14ac:dyDescent="0.25">
      <c r="A133" s="23">
        <v>116</v>
      </c>
      <c r="B133" s="24"/>
      <c r="C133" s="37" t="s">
        <v>117</v>
      </c>
      <c r="D133" s="37"/>
      <c r="E133" s="38"/>
      <c r="F133" s="34">
        <v>300</v>
      </c>
      <c r="G133" s="27" t="s">
        <v>119</v>
      </c>
      <c r="H133" s="165">
        <v>8.44</v>
      </c>
      <c r="I133" s="162">
        <f t="shared" si="2"/>
        <v>2532</v>
      </c>
      <c r="J133" s="21"/>
      <c r="K133" s="20"/>
      <c r="L133" s="21"/>
      <c r="M133" s="22"/>
    </row>
    <row r="134" spans="1:14" ht="13.5" thickBot="1" x14ac:dyDescent="0.25">
      <c r="A134" s="23">
        <v>117</v>
      </c>
      <c r="B134" s="24"/>
      <c r="C134" s="37" t="s">
        <v>118</v>
      </c>
      <c r="D134" s="37"/>
      <c r="E134" s="38"/>
      <c r="F134" s="34">
        <v>300</v>
      </c>
      <c r="G134" s="27" t="s">
        <v>119</v>
      </c>
      <c r="H134" s="165">
        <v>11.2</v>
      </c>
      <c r="I134" s="162">
        <f>SUM(F134*H134)</f>
        <v>3360</v>
      </c>
      <c r="J134" s="21"/>
      <c r="K134" s="20"/>
      <c r="L134" s="21"/>
      <c r="M134" s="22"/>
      <c r="N134" s="145"/>
    </row>
    <row r="135" spans="1:14" x14ac:dyDescent="0.2">
      <c r="A135" s="86" t="s">
        <v>14</v>
      </c>
      <c r="B135" s="87"/>
      <c r="C135" s="87"/>
      <c r="D135" s="87"/>
      <c r="E135" s="87"/>
      <c r="F135" s="87"/>
      <c r="G135" s="88"/>
      <c r="H135" s="89">
        <f>SUM(I18:I134)</f>
        <v>151305.3000000001</v>
      </c>
      <c r="I135" s="90"/>
      <c r="J135" s="89">
        <f>SUM(K17)</f>
        <v>0</v>
      </c>
      <c r="K135" s="90"/>
      <c r="L135" s="89">
        <f>SUM(M17)</f>
        <v>0</v>
      </c>
      <c r="M135" s="139"/>
    </row>
    <row r="136" spans="1:14" ht="30" customHeight="1" x14ac:dyDescent="0.2">
      <c r="A136" s="170" t="s">
        <v>158</v>
      </c>
      <c r="B136" s="35"/>
      <c r="C136" s="35"/>
      <c r="D136" s="35"/>
      <c r="E136" s="35"/>
      <c r="F136" s="35"/>
      <c r="G136" s="36"/>
      <c r="H136" s="128" t="s">
        <v>151</v>
      </c>
      <c r="I136" s="129"/>
      <c r="J136" s="128" t="s">
        <v>151</v>
      </c>
      <c r="K136" s="129"/>
      <c r="L136" s="128" t="s">
        <v>151</v>
      </c>
      <c r="M136" s="140"/>
    </row>
    <row r="137" spans="1:14" ht="15" customHeight="1" thickBot="1" x14ac:dyDescent="0.25">
      <c r="A137" s="158" t="s">
        <v>150</v>
      </c>
      <c r="B137" s="159"/>
      <c r="C137" s="159"/>
      <c r="D137" s="159"/>
      <c r="E137" s="159"/>
      <c r="F137" s="159"/>
      <c r="G137" s="160"/>
      <c r="H137" s="83">
        <f>SUM(H135)*8.3%</f>
        <v>12558.33990000001</v>
      </c>
      <c r="I137" s="84"/>
      <c r="J137" s="75">
        <f>SUM(J135)*8.3%</f>
        <v>0</v>
      </c>
      <c r="K137" s="76"/>
      <c r="L137" s="75">
        <f>SUM(L135)*8.3%</f>
        <v>0</v>
      </c>
      <c r="M137" s="85"/>
    </row>
    <row r="138" spans="1:14" ht="27.75" customHeight="1" thickBot="1" x14ac:dyDescent="0.25">
      <c r="A138" s="152" t="s">
        <v>9</v>
      </c>
      <c r="B138" s="153"/>
      <c r="C138" s="153"/>
      <c r="D138" s="153"/>
      <c r="E138" s="153"/>
      <c r="F138" s="153"/>
      <c r="G138" s="154"/>
      <c r="H138" s="155">
        <f>SUM(H135+H137)</f>
        <v>163863.63990000013</v>
      </c>
      <c r="I138" s="156"/>
      <c r="J138" s="155">
        <f>SUM(J135+J137)</f>
        <v>0</v>
      </c>
      <c r="K138" s="156"/>
      <c r="L138" s="155">
        <f>SUM(L135+L137)</f>
        <v>0</v>
      </c>
      <c r="M138" s="157"/>
    </row>
    <row r="139" spans="1:14" ht="15" customHeight="1" x14ac:dyDescent="0.2">
      <c r="A139" s="67" t="s">
        <v>10</v>
      </c>
      <c r="B139" s="68"/>
      <c r="C139" s="68"/>
      <c r="D139" s="68"/>
      <c r="E139" s="68"/>
      <c r="F139" s="68"/>
      <c r="G139" s="69"/>
      <c r="H139" s="77">
        <v>0</v>
      </c>
      <c r="I139" s="78"/>
      <c r="J139" s="77"/>
      <c r="K139" s="78"/>
      <c r="L139" s="77"/>
      <c r="M139" s="79"/>
    </row>
    <row r="140" spans="1:14" ht="15" customHeight="1" x14ac:dyDescent="0.2">
      <c r="A140" s="70" t="s">
        <v>11</v>
      </c>
      <c r="B140" s="71"/>
      <c r="C140" s="71"/>
      <c r="D140" s="71"/>
      <c r="E140" s="71"/>
      <c r="F140" s="71"/>
      <c r="G140" s="72"/>
      <c r="H140" s="80" t="s">
        <v>153</v>
      </c>
      <c r="I140" s="81"/>
      <c r="J140" s="80"/>
      <c r="K140" s="81"/>
      <c r="L140" s="80"/>
      <c r="M140" s="82"/>
    </row>
    <row r="141" spans="1:14" ht="74.25" customHeight="1" thickBot="1" x14ac:dyDescent="0.25">
      <c r="A141" s="62" t="s">
        <v>12</v>
      </c>
      <c r="B141" s="63"/>
      <c r="C141" s="63"/>
      <c r="D141" s="63"/>
      <c r="E141" s="63"/>
      <c r="F141" s="63"/>
      <c r="G141" s="64"/>
      <c r="H141" s="150" t="s">
        <v>159</v>
      </c>
      <c r="I141" s="151"/>
      <c r="J141" s="65"/>
      <c r="K141" s="66"/>
      <c r="L141" s="73"/>
      <c r="M141" s="74"/>
    </row>
    <row r="142" spans="1:14" ht="13.5" thickTop="1" x14ac:dyDescent="0.2">
      <c r="F142" s="32"/>
      <c r="G142" s="17"/>
      <c r="H142" s="126"/>
      <c r="I142" s="15"/>
      <c r="J142" s="16"/>
      <c r="K142" s="15"/>
      <c r="L142" s="16"/>
      <c r="M142" s="15"/>
    </row>
    <row r="144" spans="1:14" ht="17.25" customHeight="1" x14ac:dyDescent="0.2"/>
    <row r="145" spans="11:11" ht="21" customHeight="1" x14ac:dyDescent="0.2">
      <c r="K145" s="11"/>
    </row>
    <row r="146" spans="11:11" ht="21" customHeight="1" x14ac:dyDescent="0.2"/>
    <row r="147" spans="11:11" ht="21" customHeight="1" x14ac:dyDescent="0.2"/>
    <row r="148" spans="11:11" ht="21" customHeight="1" x14ac:dyDescent="0.2"/>
    <row r="149" spans="11:11" ht="20.25" customHeight="1" x14ac:dyDescent="0.2"/>
    <row r="150" spans="11:11" ht="21" customHeight="1" x14ac:dyDescent="0.2"/>
    <row r="151" spans="11:11" ht="21" customHeight="1" x14ac:dyDescent="0.2"/>
    <row r="152" spans="11:11" ht="21" customHeight="1" x14ac:dyDescent="0.2"/>
    <row r="153" spans="11:11" ht="21" customHeight="1" x14ac:dyDescent="0.2"/>
    <row r="154" spans="11:11" ht="21" customHeight="1" x14ac:dyDescent="0.2"/>
  </sheetData>
  <mergeCells count="170">
    <mergeCell ref="C134:E134"/>
    <mergeCell ref="J17:J18"/>
    <mergeCell ref="K17:K18"/>
    <mergeCell ref="L17:L18"/>
    <mergeCell ref="M17:M18"/>
    <mergeCell ref="E4:G4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H17:H18"/>
    <mergeCell ref="F17:F18"/>
    <mergeCell ref="A17:A18"/>
    <mergeCell ref="G17:G18"/>
    <mergeCell ref="C16:E16"/>
    <mergeCell ref="C17:E18"/>
    <mergeCell ref="C19:E19"/>
    <mergeCell ref="A137:G137"/>
    <mergeCell ref="H137:I137"/>
    <mergeCell ref="L137:M137"/>
    <mergeCell ref="A138:G138"/>
    <mergeCell ref="L136:M136"/>
    <mergeCell ref="A135:G135"/>
    <mergeCell ref="H135:I135"/>
    <mergeCell ref="J135:K135"/>
    <mergeCell ref="L135:M135"/>
    <mergeCell ref="A141:G141"/>
    <mergeCell ref="H141:I141"/>
    <mergeCell ref="J141:K141"/>
    <mergeCell ref="A139:G139"/>
    <mergeCell ref="A140:G140"/>
    <mergeCell ref="L141:M141"/>
    <mergeCell ref="L6:M6"/>
    <mergeCell ref="H11:I12"/>
    <mergeCell ref="J137:K137"/>
    <mergeCell ref="J139:K139"/>
    <mergeCell ref="H139:I139"/>
    <mergeCell ref="L139:M139"/>
    <mergeCell ref="H140:I140"/>
    <mergeCell ref="J138:K138"/>
    <mergeCell ref="J140:K140"/>
    <mergeCell ref="H138:I138"/>
    <mergeCell ref="L138:M138"/>
    <mergeCell ref="L140:M140"/>
    <mergeCell ref="A14:M14"/>
    <mergeCell ref="A15:M15"/>
    <mergeCell ref="D2:M2"/>
    <mergeCell ref="C12:F12"/>
    <mergeCell ref="A11:G11"/>
    <mergeCell ref="J11:K12"/>
    <mergeCell ref="L7:M7"/>
    <mergeCell ref="A9:G10"/>
    <mergeCell ref="L11:M12"/>
    <mergeCell ref="H9:I10"/>
    <mergeCell ref="J9:K10"/>
    <mergeCell ref="L9:M10"/>
    <mergeCell ref="A13:M13"/>
    <mergeCell ref="C20:E20"/>
    <mergeCell ref="C21:E21"/>
    <mergeCell ref="C22:E22"/>
    <mergeCell ref="C32:E32"/>
    <mergeCell ref="C33:E33"/>
    <mergeCell ref="C34:E34"/>
    <mergeCell ref="C35:E35"/>
    <mergeCell ref="C36:E36"/>
    <mergeCell ref="C37:E37"/>
    <mergeCell ref="C38:E38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A136:G136"/>
    <mergeCell ref="H136:I136"/>
    <mergeCell ref="J136:K136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</mergeCells>
  <phoneticPr fontId="0" type="noConversion"/>
  <printOptions horizontalCentered="1"/>
  <pageMargins left="0.7" right="0.7" top="0.75" bottom="0.75" header="0.3" footer="0.3"/>
  <pageSetup scale="95" pageOrder="overThenDown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BIDTAB</vt:lpstr>
      <vt:lpstr>BIDTAB!OLE_LINK2</vt:lpstr>
      <vt:lpstr>BIDTAB!Print_Area</vt:lpstr>
      <vt:lpstr>BIDTAB!Print_Titles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Fleer</dc:creator>
  <cp:lastModifiedBy>Knotts, Susan</cp:lastModifiedBy>
  <cp:lastPrinted>2023-03-10T21:42:48Z</cp:lastPrinted>
  <dcterms:created xsi:type="dcterms:W3CDTF">2000-10-12T17:47:13Z</dcterms:created>
  <dcterms:modified xsi:type="dcterms:W3CDTF">2023-03-10T21:55:20Z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